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01" activeTab="0"/>
  </bookViews>
  <sheets>
    <sheet name="Taulukko1" sheetId="1" r:id="rId1"/>
    <sheet name="Taulukko2" sheetId="2" r:id="rId2"/>
    <sheet name="Taulukko3" sheetId="3" r:id="rId3"/>
  </sheets>
  <definedNames/>
  <calcPr fullCalcOnLoad="1"/>
</workbook>
</file>

<file path=xl/sharedStrings.xml><?xml version="1.0" encoding="utf-8"?>
<sst xmlns="http://schemas.openxmlformats.org/spreadsheetml/2006/main" count="211" uniqueCount="134">
  <si>
    <t>Verovelvollisen nimi | Den skattskyldiges namn</t>
  </si>
  <si>
    <t>Verotuskunta | Beskattningskommun</t>
  </si>
  <si>
    <t>Verotettava tulo | Beskattningsbar inkomst</t>
  </si>
  <si>
    <t>Maksuunpannut verot yhteensä | Debiterade skatter sammanlagt</t>
  </si>
  <si>
    <t>Ennakot yhteensä | Förskott sammanlagt</t>
  </si>
  <si>
    <t>Veronpalautus | Skatteåterbäring</t>
  </si>
  <si>
    <t>Jäännösvero | Kvarskatt</t>
  </si>
  <si>
    <t>Vero 26%</t>
  </si>
  <si>
    <t>Vero 24,5%</t>
  </si>
  <si>
    <t>Vero 15%</t>
  </si>
  <si>
    <t xml:space="preserve">säästö </t>
  </si>
  <si>
    <t>Nordea Bank Finland Abp</t>
  </si>
  <si>
    <t>091 HELSINKI</t>
  </si>
  <si>
    <t>Fortum Oyj</t>
  </si>
  <si>
    <t>049 ESPOO</t>
  </si>
  <si>
    <t>Bayer Oy</t>
  </si>
  <si>
    <t>853 TURKU</t>
  </si>
  <si>
    <t>ABB Oy</t>
  </si>
  <si>
    <t>UPM-Kymmene Oyj</t>
  </si>
  <si>
    <t>Metsä Fibre Oy</t>
  </si>
  <si>
    <t>Orion Oyj</t>
  </si>
  <si>
    <t>Wärtsilä Oyj Abp</t>
  </si>
  <si>
    <t>Neste Oil Oyj</t>
  </si>
  <si>
    <t>Rolls-Royce Oy Ab</t>
  </si>
  <si>
    <t>684 RAUMA</t>
  </si>
  <si>
    <t>Sampo Pankki Oyj</t>
  </si>
  <si>
    <t>Elisa Oyj</t>
  </si>
  <si>
    <t>Sandvik Mining and Construction Oy</t>
  </si>
  <si>
    <t>837 TAMPERE</t>
  </si>
  <si>
    <t>KONE Oyj</t>
  </si>
  <si>
    <t>If Vahinkovakuutusyhtiö Oy</t>
  </si>
  <si>
    <t>Mandatum Henkivakuutusosakeyhtiö</t>
  </si>
  <si>
    <t>Solidium Oy</t>
  </si>
  <si>
    <t>Kesko Oyj</t>
  </si>
  <si>
    <t>Nordea Rahoitus Suomi Oy</t>
  </si>
  <si>
    <t>Pohjola Pankki Oyj</t>
  </si>
  <si>
    <t>Ruokakesko Oy</t>
  </si>
  <si>
    <t>Metsähallitus</t>
  </si>
  <si>
    <t>092 VANTAA</t>
  </si>
  <si>
    <t>Yara Suomi Oy</t>
  </si>
  <si>
    <t>Keskinäinen Eläkevakuutusyhtiö Ilmarinen</t>
  </si>
  <si>
    <t>Gasum Oy</t>
  </si>
  <si>
    <t>Inmet Finland Oy</t>
  </si>
  <si>
    <t>626 PYHÄJÄRVI</t>
  </si>
  <si>
    <t>Valio Oy</t>
  </si>
  <si>
    <t>Bouygues Travaux Publics Finnish branch</t>
  </si>
  <si>
    <t>Vattenfall Oy</t>
  </si>
  <si>
    <t>DNA Oy</t>
  </si>
  <si>
    <t>Planmeca Oy</t>
  </si>
  <si>
    <t>Svenska Handelsbanken AB (publ), filialverksamheten i Finland</t>
  </si>
  <si>
    <t>Alko Oy</t>
  </si>
  <si>
    <t>YIT Oyj</t>
  </si>
  <si>
    <t>Sachtleben Pigments Oy</t>
  </si>
  <si>
    <t>609 PORI</t>
  </si>
  <si>
    <t>Saunalahti Group Oyj</t>
  </si>
  <si>
    <t>Wallac Oy</t>
  </si>
  <si>
    <t>Pohjola Vakuutus Oy</t>
  </si>
  <si>
    <t>Oy Teboil Ab</t>
  </si>
  <si>
    <t>Tornator Oy</t>
  </si>
  <si>
    <t>153 IMATRA</t>
  </si>
  <si>
    <t>Rovio Entertainment Oy</t>
  </si>
  <si>
    <t>Würth Oy</t>
  </si>
  <si>
    <t>694 RIIHIMÄKI</t>
  </si>
  <si>
    <t>Finnfeeds Oy</t>
  </si>
  <si>
    <t>905 VAASA</t>
  </si>
  <si>
    <t>Skandinaviska Enskilda Banken AB (publ) Helsingforsfilialen</t>
  </si>
  <si>
    <t>Lassila &amp; Tikanoja Oyj</t>
  </si>
  <si>
    <t>Vantaan Energia Oy</t>
  </si>
  <si>
    <t>Makita Oy</t>
  </si>
  <si>
    <t>Itella Oyj</t>
  </si>
  <si>
    <t>SATO Oyj</t>
  </si>
  <si>
    <t>Alma Media Oyj</t>
  </si>
  <si>
    <t>Konecranes Abp</t>
  </si>
  <si>
    <t>106 HYVINKÄÄ</t>
  </si>
  <si>
    <t>Borealis Polymers Oy</t>
  </si>
  <si>
    <t>638 PORVOO</t>
  </si>
  <si>
    <t>Carlsberg Invest A/S, filial i Finland</t>
  </si>
  <si>
    <t>Metsä Board Oyj</t>
  </si>
  <si>
    <t>Tellabs Oy</t>
  </si>
  <si>
    <t>Nokia Siemens Tietoliikenne Oy</t>
  </si>
  <si>
    <t>Ponsse Oyj</t>
  </si>
  <si>
    <t>925 VIEREMÄ</t>
  </si>
  <si>
    <t>Fingrid Oyj</t>
  </si>
  <si>
    <t>Kuusakoski Oy</t>
  </si>
  <si>
    <t>Oy Sinebrychoff Ab</t>
  </si>
  <si>
    <t>245 KERAVA</t>
  </si>
  <si>
    <t>Oy Aga Ab</t>
  </si>
  <si>
    <t>Suomen Yliopistokiinteistöt Oy - Finlands Universitetsfastigheter Ab</t>
  </si>
  <si>
    <t>Oy Hartwall Ab</t>
  </si>
  <si>
    <t>Lahti Energia Oy</t>
  </si>
  <si>
    <t>398 LAHTI</t>
  </si>
  <si>
    <t>Sanoma Oyj</t>
  </si>
  <si>
    <t>Axus Finland Oy</t>
  </si>
  <si>
    <t>OP-Kotipankki Oyj</t>
  </si>
  <si>
    <t>Oy Karl Fazer Ab</t>
  </si>
  <si>
    <t>Oy Schenker East Ab</t>
  </si>
  <si>
    <t>LVI-Dahl Oy</t>
  </si>
  <si>
    <t>Boliden Kokkola Oy</t>
  </si>
  <si>
    <t>272 KOKKOLA</t>
  </si>
  <si>
    <t>Saint-Gobain Weber Oy Ab</t>
  </si>
  <si>
    <t>316 KÄRKÖLÄ</t>
  </si>
  <si>
    <t>Wärtsilä Finland Oy</t>
  </si>
  <si>
    <t>F-Secure Oyj</t>
  </si>
  <si>
    <t>Tamro Oyj</t>
  </si>
  <si>
    <t>Nokian Renkaat Oyj</t>
  </si>
  <si>
    <t>536 NOKIA</t>
  </si>
  <si>
    <t>Otava Oy</t>
  </si>
  <si>
    <t>Broman Group Oy</t>
  </si>
  <si>
    <t>167 JOENSUU</t>
  </si>
  <si>
    <t>Valtra Oy Ab</t>
  </si>
  <si>
    <t>992 ÄÄNEKOSKI</t>
  </si>
  <si>
    <t>Andritz Oy</t>
  </si>
  <si>
    <t>Keskinäinen Vakuutusyhtiö Tapiola</t>
  </si>
  <si>
    <t>Tikkurila Oyj</t>
  </si>
  <si>
    <t>Forchem Oy</t>
  </si>
  <si>
    <t>Nordea Rahastoyhtiö Suomi Oy</t>
  </si>
  <si>
    <t>Norilsk Nickel Harjavalta Oy</t>
  </si>
  <si>
    <t>Boliden Harjavalta Oy</t>
  </si>
  <si>
    <t>079 HARJAVALTA</t>
  </si>
  <si>
    <t>Pohjola Varainhoito Oy</t>
  </si>
  <si>
    <t>RTF Auto Oy</t>
  </si>
  <si>
    <t>Danske Bank A/S, Helsingfors filial</t>
  </si>
  <si>
    <t>Starkki Oy Ab</t>
  </si>
  <si>
    <t>Yliopiston Apteekki</t>
  </si>
  <si>
    <t>NCC Rakennus Oy</t>
  </si>
  <si>
    <t>Kaleva Oy</t>
  </si>
  <si>
    <t>564 OULU</t>
  </si>
  <si>
    <t>Vacon Oyj</t>
  </si>
  <si>
    <t>Skandia Life Assurance Company Limited - Suomen sivuliike</t>
  </si>
  <si>
    <t>Accenture Oy</t>
  </si>
  <si>
    <t>Nordic Broadcasting Oy</t>
  </si>
  <si>
    <t>IKEA Oy</t>
  </si>
  <si>
    <t>Oy Turku Energia-Åbo Energi Ab</t>
  </si>
  <si>
    <t>Kauppahuone Laakkonen Oy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</si>
</sst>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%"/>
  </numFmts>
  <fonts count="35"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 horizontal="fill" vertical="center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1">
      <selection activeCell="G96" sqref="G96"/>
    </sheetView>
  </sheetViews>
  <sheetFormatPr defaultColWidth="11.57421875" defaultRowHeight="12.75"/>
  <cols>
    <col min="1" max="1" width="26.57421875" style="0" customWidth="1"/>
    <col min="2" max="2" width="18.140625" style="0" customWidth="1"/>
    <col min="3" max="3" width="16.8515625" style="0" customWidth="1"/>
  </cols>
  <sheetData>
    <row r="1" spans="1:11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2" ht="12.75">
      <c r="A2" t="s">
        <v>11</v>
      </c>
      <c r="B2" t="s">
        <v>12</v>
      </c>
      <c r="C2">
        <v>1307227389.37</v>
      </c>
      <c r="D2">
        <v>126382297.12</v>
      </c>
      <c r="E2">
        <v>145700000</v>
      </c>
      <c r="F2">
        <v>19317702.88</v>
      </c>
      <c r="G2">
        <v>0</v>
      </c>
      <c r="H2" s="2">
        <f aca="true" t="shared" si="0" ref="H2:H33">0.26*C2</f>
        <v>339879121.2362</v>
      </c>
      <c r="I2" s="2">
        <f aca="true" t="shared" si="1" ref="I2:I33">24.5/26*H2</f>
        <v>320270710.39564997</v>
      </c>
      <c r="J2" s="2">
        <f aca="true" t="shared" si="2" ref="J2:J33">15/24.5*I2</f>
        <v>196084108.4055</v>
      </c>
      <c r="K2" s="2">
        <f aca="true" t="shared" si="3" ref="K2:K33">I2-J2</f>
        <v>124186601.99014997</v>
      </c>
      <c r="L2" s="3">
        <f>D2/C2</f>
        <v>0.09667965814341467</v>
      </c>
    </row>
    <row r="3" spans="1:12" ht="12.75">
      <c r="A3" t="s">
        <v>13</v>
      </c>
      <c r="B3" t="s">
        <v>14</v>
      </c>
      <c r="C3">
        <v>350774295.77</v>
      </c>
      <c r="D3">
        <v>91196075.87</v>
      </c>
      <c r="E3">
        <v>91201316.9</v>
      </c>
      <c r="F3">
        <v>5241.03</v>
      </c>
      <c r="G3">
        <v>0</v>
      </c>
      <c r="H3" s="2">
        <f t="shared" si="0"/>
        <v>91201316.9002</v>
      </c>
      <c r="I3" s="2">
        <f t="shared" si="1"/>
        <v>85939702.46364999</v>
      </c>
      <c r="J3" s="2">
        <f t="shared" si="2"/>
        <v>52616144.365499996</v>
      </c>
      <c r="K3" s="2">
        <f t="shared" si="3"/>
        <v>33323558.098149993</v>
      </c>
      <c r="L3" s="3">
        <f>D3/C3</f>
        <v>0.25998505868228317</v>
      </c>
    </row>
    <row r="4" spans="1:11" ht="12.75">
      <c r="A4" t="s">
        <v>15</v>
      </c>
      <c r="B4" t="s">
        <v>16</v>
      </c>
      <c r="C4">
        <v>323058893.61</v>
      </c>
      <c r="D4">
        <v>83983982</v>
      </c>
      <c r="E4">
        <v>87880000</v>
      </c>
      <c r="F4">
        <v>3896018</v>
      </c>
      <c r="G4">
        <v>0</v>
      </c>
      <c r="H4" s="2">
        <f t="shared" si="0"/>
        <v>83995312.33860001</v>
      </c>
      <c r="I4" s="2">
        <f t="shared" si="1"/>
        <v>79149428.93445</v>
      </c>
      <c r="J4" s="2">
        <f t="shared" si="2"/>
        <v>48458834.0415</v>
      </c>
      <c r="K4" s="2">
        <f t="shared" si="3"/>
        <v>30690594.89295</v>
      </c>
    </row>
    <row r="5" spans="1:11" ht="12.75">
      <c r="A5" t="s">
        <v>17</v>
      </c>
      <c r="B5" t="s">
        <v>12</v>
      </c>
      <c r="C5">
        <v>303395699.01</v>
      </c>
      <c r="D5">
        <v>76684733.23</v>
      </c>
      <c r="E5">
        <v>79845615.96</v>
      </c>
      <c r="F5">
        <v>3160882.73</v>
      </c>
      <c r="G5">
        <v>0</v>
      </c>
      <c r="H5" s="2">
        <f t="shared" si="0"/>
        <v>78882881.7426</v>
      </c>
      <c r="I5" s="2">
        <f t="shared" si="1"/>
        <v>74331946.25745</v>
      </c>
      <c r="J5" s="2">
        <f t="shared" si="2"/>
        <v>45509354.8515</v>
      </c>
      <c r="K5" s="2">
        <f t="shared" si="3"/>
        <v>28822591.405950002</v>
      </c>
    </row>
    <row r="6" spans="1:11" ht="12.75">
      <c r="A6" t="s">
        <v>18</v>
      </c>
      <c r="B6" t="s">
        <v>12</v>
      </c>
      <c r="C6">
        <v>279412232.09</v>
      </c>
      <c r="D6">
        <v>72466013.69</v>
      </c>
      <c r="E6">
        <v>69577485.4</v>
      </c>
      <c r="F6">
        <v>0</v>
      </c>
      <c r="G6">
        <v>2888528.29</v>
      </c>
      <c r="H6" s="2">
        <f t="shared" si="0"/>
        <v>72647180.3434</v>
      </c>
      <c r="I6" s="2">
        <f t="shared" si="1"/>
        <v>68455996.86205</v>
      </c>
      <c r="J6" s="2">
        <f t="shared" si="2"/>
        <v>41911834.8135</v>
      </c>
      <c r="K6" s="2">
        <f t="shared" si="3"/>
        <v>26544162.048549995</v>
      </c>
    </row>
    <row r="7" spans="1:11" ht="12.75">
      <c r="A7" t="s">
        <v>19</v>
      </c>
      <c r="B7" t="s">
        <v>12</v>
      </c>
      <c r="C7">
        <v>277611675.04</v>
      </c>
      <c r="D7">
        <v>72179035.51</v>
      </c>
      <c r="E7">
        <v>72179035.51</v>
      </c>
      <c r="F7">
        <v>0</v>
      </c>
      <c r="G7">
        <v>0</v>
      </c>
      <c r="H7" s="2">
        <f t="shared" si="0"/>
        <v>72179035.51040001</v>
      </c>
      <c r="I7" s="2">
        <f t="shared" si="1"/>
        <v>68014860.38480002</v>
      </c>
      <c r="J7" s="2">
        <f t="shared" si="2"/>
        <v>41641751.25600001</v>
      </c>
      <c r="K7" s="2">
        <f t="shared" si="3"/>
        <v>26373109.128800005</v>
      </c>
    </row>
    <row r="8" spans="1:11" ht="12.75">
      <c r="A8" t="s">
        <v>20</v>
      </c>
      <c r="B8" t="s">
        <v>14</v>
      </c>
      <c r="C8">
        <v>252672038.94</v>
      </c>
      <c r="D8">
        <v>65222134.49</v>
      </c>
      <c r="E8">
        <v>65221927.82</v>
      </c>
      <c r="F8">
        <v>0</v>
      </c>
      <c r="G8">
        <v>206.67</v>
      </c>
      <c r="H8" s="2">
        <f t="shared" si="0"/>
        <v>65694730.124400005</v>
      </c>
      <c r="I8" s="2">
        <f t="shared" si="1"/>
        <v>61904649.540300004</v>
      </c>
      <c r="J8" s="2">
        <f t="shared" si="2"/>
        <v>37900805.841000006</v>
      </c>
      <c r="K8" s="2">
        <f t="shared" si="3"/>
        <v>24003843.6993</v>
      </c>
    </row>
    <row r="9" spans="1:11" ht="12.75">
      <c r="A9" t="s">
        <v>21</v>
      </c>
      <c r="B9" t="s">
        <v>12</v>
      </c>
      <c r="C9">
        <v>211989116.84</v>
      </c>
      <c r="D9">
        <v>54164952.69</v>
      </c>
      <c r="E9">
        <v>54006956.12</v>
      </c>
      <c r="F9">
        <v>0</v>
      </c>
      <c r="G9">
        <v>157996.57</v>
      </c>
      <c r="H9" s="2">
        <f t="shared" si="0"/>
        <v>55117170.378400005</v>
      </c>
      <c r="I9" s="2">
        <f t="shared" si="1"/>
        <v>51937333.625800006</v>
      </c>
      <c r="J9" s="2">
        <f t="shared" si="2"/>
        <v>31798367.526000004</v>
      </c>
      <c r="K9" s="2">
        <f t="shared" si="3"/>
        <v>20138966.0998</v>
      </c>
    </row>
    <row r="10" spans="1:11" ht="12.75">
      <c r="A10" t="s">
        <v>22</v>
      </c>
      <c r="B10" t="s">
        <v>14</v>
      </c>
      <c r="C10">
        <v>187086604.63</v>
      </c>
      <c r="D10">
        <v>47886773.63</v>
      </c>
      <c r="E10">
        <v>48642510.44</v>
      </c>
      <c r="F10">
        <v>755736.81</v>
      </c>
      <c r="G10">
        <v>0</v>
      </c>
      <c r="H10" s="2">
        <f t="shared" si="0"/>
        <v>48642517.2038</v>
      </c>
      <c r="I10" s="2">
        <f t="shared" si="1"/>
        <v>45836218.13435</v>
      </c>
      <c r="J10" s="2">
        <f t="shared" si="2"/>
        <v>28062990.694500003</v>
      </c>
      <c r="K10" s="2">
        <f t="shared" si="3"/>
        <v>17773227.43985</v>
      </c>
    </row>
    <row r="11" spans="1:11" ht="12.75">
      <c r="A11" t="s">
        <v>23</v>
      </c>
      <c r="B11" t="s">
        <v>24</v>
      </c>
      <c r="C11">
        <v>177314897.13</v>
      </c>
      <c r="D11">
        <v>46101873.25</v>
      </c>
      <c r="E11">
        <v>46101873.26</v>
      </c>
      <c r="F11">
        <v>0</v>
      </c>
      <c r="G11">
        <v>0</v>
      </c>
      <c r="H11" s="2">
        <f t="shared" si="0"/>
        <v>46101873.2538</v>
      </c>
      <c r="I11" s="2">
        <f t="shared" si="1"/>
        <v>43442149.796849996</v>
      </c>
      <c r="J11" s="2">
        <f t="shared" si="2"/>
        <v>26597234.5695</v>
      </c>
      <c r="K11" s="2">
        <f t="shared" si="3"/>
        <v>16844915.227349997</v>
      </c>
    </row>
    <row r="12" spans="1:11" ht="12.75">
      <c r="A12" t="s">
        <v>25</v>
      </c>
      <c r="B12" t="s">
        <v>12</v>
      </c>
      <c r="C12">
        <v>170156804.11</v>
      </c>
      <c r="D12">
        <v>44233856.56</v>
      </c>
      <c r="E12">
        <v>44233856.56</v>
      </c>
      <c r="F12">
        <v>0</v>
      </c>
      <c r="G12">
        <v>0</v>
      </c>
      <c r="H12" s="2">
        <f t="shared" si="0"/>
        <v>44240769.06860001</v>
      </c>
      <c r="I12" s="2">
        <f t="shared" si="1"/>
        <v>41688417.006950006</v>
      </c>
      <c r="J12" s="2">
        <f t="shared" si="2"/>
        <v>25523520.616500005</v>
      </c>
      <c r="K12" s="2">
        <f t="shared" si="3"/>
        <v>16164896.39045</v>
      </c>
    </row>
    <row r="13" spans="1:11" ht="12.75">
      <c r="A13" t="s">
        <v>26</v>
      </c>
      <c r="B13" t="s">
        <v>12</v>
      </c>
      <c r="C13">
        <v>169541714.37</v>
      </c>
      <c r="D13">
        <v>44080666.77</v>
      </c>
      <c r="E13">
        <v>44142205.48</v>
      </c>
      <c r="F13">
        <v>61538.71</v>
      </c>
      <c r="G13">
        <v>0</v>
      </c>
      <c r="H13" s="2">
        <f t="shared" si="0"/>
        <v>44080845.736200005</v>
      </c>
      <c r="I13" s="2">
        <f t="shared" si="1"/>
        <v>41537720.02065001</v>
      </c>
      <c r="J13" s="2">
        <f t="shared" si="2"/>
        <v>25431257.155500006</v>
      </c>
      <c r="K13" s="2">
        <f t="shared" si="3"/>
        <v>16106462.86515</v>
      </c>
    </row>
    <row r="14" spans="1:11" ht="12.75">
      <c r="A14" t="s">
        <v>27</v>
      </c>
      <c r="B14" t="s">
        <v>28</v>
      </c>
      <c r="C14">
        <v>159438340.5</v>
      </c>
      <c r="D14">
        <v>41428775.11</v>
      </c>
      <c r="E14">
        <v>41428775</v>
      </c>
      <c r="F14">
        <v>0</v>
      </c>
      <c r="G14">
        <v>0</v>
      </c>
      <c r="H14" s="2">
        <f t="shared" si="0"/>
        <v>41453968.53</v>
      </c>
      <c r="I14" s="2">
        <f t="shared" si="1"/>
        <v>39062393.4225</v>
      </c>
      <c r="J14" s="2">
        <f t="shared" si="2"/>
        <v>23915751.075</v>
      </c>
      <c r="K14" s="2">
        <f t="shared" si="3"/>
        <v>15146642.3475</v>
      </c>
    </row>
    <row r="15" spans="1:11" ht="12.75">
      <c r="A15" t="s">
        <v>29</v>
      </c>
      <c r="B15" t="s">
        <v>12</v>
      </c>
      <c r="C15">
        <v>157069597.77</v>
      </c>
      <c r="D15">
        <v>30120746.79</v>
      </c>
      <c r="E15">
        <v>33800000</v>
      </c>
      <c r="F15">
        <v>3679253.21</v>
      </c>
      <c r="G15">
        <v>0</v>
      </c>
      <c r="H15" s="2">
        <f t="shared" si="0"/>
        <v>40838095.420200005</v>
      </c>
      <c r="I15" s="2">
        <f t="shared" si="1"/>
        <v>38482051.453650005</v>
      </c>
      <c r="J15" s="2">
        <f t="shared" si="2"/>
        <v>23560439.665500004</v>
      </c>
      <c r="K15" s="2">
        <f t="shared" si="3"/>
        <v>14921611.788150001</v>
      </c>
    </row>
    <row r="16" spans="1:11" ht="12.75">
      <c r="A16" t="s">
        <v>30</v>
      </c>
      <c r="B16" t="s">
        <v>12</v>
      </c>
      <c r="C16">
        <v>151023194.33</v>
      </c>
      <c r="D16">
        <v>39265985.86</v>
      </c>
      <c r="E16">
        <v>39281344.84</v>
      </c>
      <c r="F16">
        <v>15358.98</v>
      </c>
      <c r="G16">
        <v>0</v>
      </c>
      <c r="H16" s="2">
        <f t="shared" si="0"/>
        <v>39266030.525800005</v>
      </c>
      <c r="I16" s="2">
        <f t="shared" si="1"/>
        <v>37000682.61085001</v>
      </c>
      <c r="J16" s="2">
        <f t="shared" si="2"/>
        <v>22653479.149500005</v>
      </c>
      <c r="K16" s="2">
        <f t="shared" si="3"/>
        <v>14347203.461350001</v>
      </c>
    </row>
    <row r="17" spans="1:11" ht="12.75">
      <c r="A17" t="s">
        <v>31</v>
      </c>
      <c r="B17" t="s">
        <v>12</v>
      </c>
      <c r="C17">
        <v>146086603.31</v>
      </c>
      <c r="D17">
        <v>37710426.65</v>
      </c>
      <c r="E17">
        <v>36270000</v>
      </c>
      <c r="F17">
        <v>0</v>
      </c>
      <c r="G17">
        <v>1440426.65</v>
      </c>
      <c r="H17" s="2">
        <f t="shared" si="0"/>
        <v>37982516.8606</v>
      </c>
      <c r="I17" s="2">
        <f t="shared" si="1"/>
        <v>35791217.81095</v>
      </c>
      <c r="J17" s="2">
        <f t="shared" si="2"/>
        <v>21912990.496500004</v>
      </c>
      <c r="K17" s="2">
        <f t="shared" si="3"/>
        <v>13878227.31445</v>
      </c>
    </row>
    <row r="18" spans="1:11" ht="12.75">
      <c r="A18" t="s">
        <v>32</v>
      </c>
      <c r="B18" t="s">
        <v>12</v>
      </c>
      <c r="C18">
        <v>141394270.33</v>
      </c>
      <c r="D18">
        <v>36762510.23</v>
      </c>
      <c r="E18">
        <v>36762530.62</v>
      </c>
      <c r="F18">
        <v>20.39</v>
      </c>
      <c r="G18">
        <v>0</v>
      </c>
      <c r="H18" s="2">
        <f t="shared" si="0"/>
        <v>36762510.2858</v>
      </c>
      <c r="I18" s="2">
        <f t="shared" si="1"/>
        <v>34641596.23085</v>
      </c>
      <c r="J18" s="2">
        <f t="shared" si="2"/>
        <v>21209140.549500003</v>
      </c>
      <c r="K18" s="2">
        <f t="shared" si="3"/>
        <v>13432455.68135</v>
      </c>
    </row>
    <row r="19" spans="1:11" ht="12.75">
      <c r="A19" t="s">
        <v>33</v>
      </c>
      <c r="B19" t="s">
        <v>12</v>
      </c>
      <c r="C19">
        <v>136067392.15</v>
      </c>
      <c r="D19">
        <v>35347209.04</v>
      </c>
      <c r="E19">
        <v>35208431.76</v>
      </c>
      <c r="F19">
        <v>0</v>
      </c>
      <c r="G19">
        <v>138777.28</v>
      </c>
      <c r="H19" s="2">
        <f t="shared" si="0"/>
        <v>35377521.95900001</v>
      </c>
      <c r="I19" s="2">
        <f t="shared" si="1"/>
        <v>33336511.076750007</v>
      </c>
      <c r="J19" s="2">
        <f t="shared" si="2"/>
        <v>20410108.822500005</v>
      </c>
      <c r="K19" s="2">
        <f t="shared" si="3"/>
        <v>12926402.254250001</v>
      </c>
    </row>
    <row r="20" spans="1:11" ht="12.75">
      <c r="A20" t="s">
        <v>34</v>
      </c>
      <c r="B20" t="s">
        <v>14</v>
      </c>
      <c r="C20">
        <v>116580186.96</v>
      </c>
      <c r="D20">
        <v>30174557.04</v>
      </c>
      <c r="E20">
        <v>30174557.04</v>
      </c>
      <c r="F20">
        <v>0</v>
      </c>
      <c r="G20">
        <v>0</v>
      </c>
      <c r="H20" s="2">
        <f t="shared" si="0"/>
        <v>30310848.6096</v>
      </c>
      <c r="I20" s="2">
        <f t="shared" si="1"/>
        <v>28562145.8052</v>
      </c>
      <c r="J20" s="2">
        <f t="shared" si="2"/>
        <v>17487028.044</v>
      </c>
      <c r="K20" s="2">
        <f t="shared" si="3"/>
        <v>11075117.7612</v>
      </c>
    </row>
    <row r="21" spans="1:11" ht="12.75">
      <c r="A21" t="s">
        <v>35</v>
      </c>
      <c r="B21" t="s">
        <v>12</v>
      </c>
      <c r="C21">
        <v>115918246.33</v>
      </c>
      <c r="D21">
        <v>30138232.39</v>
      </c>
      <c r="E21">
        <v>30107037.06</v>
      </c>
      <c r="F21">
        <v>0</v>
      </c>
      <c r="G21">
        <v>31195.33</v>
      </c>
      <c r="H21" s="2">
        <f t="shared" si="0"/>
        <v>30138744.0458</v>
      </c>
      <c r="I21" s="2">
        <f t="shared" si="1"/>
        <v>28399970.35085</v>
      </c>
      <c r="J21" s="2">
        <f t="shared" si="2"/>
        <v>17387736.949500002</v>
      </c>
      <c r="K21" s="2">
        <f t="shared" si="3"/>
        <v>11012233.401349999</v>
      </c>
    </row>
    <row r="22" spans="1:11" ht="12.75">
      <c r="A22" t="s">
        <v>36</v>
      </c>
      <c r="B22" t="s">
        <v>12</v>
      </c>
      <c r="C22">
        <v>114429378.48</v>
      </c>
      <c r="D22">
        <v>29751638.4</v>
      </c>
      <c r="E22">
        <v>29751638.41</v>
      </c>
      <c r="F22">
        <v>0</v>
      </c>
      <c r="G22">
        <v>0</v>
      </c>
      <c r="H22" s="2">
        <f t="shared" si="0"/>
        <v>29751638.4048</v>
      </c>
      <c r="I22" s="2">
        <f t="shared" si="1"/>
        <v>28035197.7276</v>
      </c>
      <c r="J22" s="2">
        <f t="shared" si="2"/>
        <v>17164406.772</v>
      </c>
      <c r="K22" s="2">
        <f t="shared" si="3"/>
        <v>10870790.9556</v>
      </c>
    </row>
    <row r="23" spans="1:11" ht="12.75">
      <c r="A23" t="s">
        <v>37</v>
      </c>
      <c r="B23" t="s">
        <v>38</v>
      </c>
      <c r="C23">
        <v>100403099.37</v>
      </c>
      <c r="D23">
        <v>9015490.46</v>
      </c>
      <c r="E23">
        <v>9396991.47</v>
      </c>
      <c r="F23">
        <v>381501.01</v>
      </c>
      <c r="G23">
        <v>0</v>
      </c>
      <c r="H23" s="2">
        <f t="shared" si="0"/>
        <v>26104805.836200003</v>
      </c>
      <c r="I23" s="2">
        <f t="shared" si="1"/>
        <v>24598759.345650002</v>
      </c>
      <c r="J23" s="2">
        <f t="shared" si="2"/>
        <v>15060464.905500002</v>
      </c>
      <c r="K23" s="2">
        <f t="shared" si="3"/>
        <v>9538294.44015</v>
      </c>
    </row>
    <row r="24" spans="1:11" ht="12.75">
      <c r="A24" t="s">
        <v>39</v>
      </c>
      <c r="B24" t="s">
        <v>12</v>
      </c>
      <c r="C24">
        <v>92943850.61</v>
      </c>
      <c r="D24">
        <v>24143425.93</v>
      </c>
      <c r="E24">
        <v>31699766.1</v>
      </c>
      <c r="F24">
        <v>7556340.17</v>
      </c>
      <c r="G24">
        <v>0</v>
      </c>
      <c r="H24" s="2">
        <f t="shared" si="0"/>
        <v>24165401.158600003</v>
      </c>
      <c r="I24" s="2">
        <f t="shared" si="1"/>
        <v>22771243.39945</v>
      </c>
      <c r="J24" s="2">
        <f t="shared" si="2"/>
        <v>13941577.591500001</v>
      </c>
      <c r="K24" s="2">
        <f t="shared" si="3"/>
        <v>8829665.80795</v>
      </c>
    </row>
    <row r="25" spans="1:11" ht="12.75">
      <c r="A25" t="s">
        <v>40</v>
      </c>
      <c r="B25" t="s">
        <v>12</v>
      </c>
      <c r="C25">
        <v>90835925.23</v>
      </c>
      <c r="D25">
        <v>16077705.06</v>
      </c>
      <c r="E25">
        <v>16075405.06</v>
      </c>
      <c r="F25">
        <v>0</v>
      </c>
      <c r="G25">
        <v>2300</v>
      </c>
      <c r="H25" s="2">
        <f t="shared" si="0"/>
        <v>23617340.559800003</v>
      </c>
      <c r="I25" s="2">
        <f t="shared" si="1"/>
        <v>22254801.681350004</v>
      </c>
      <c r="J25" s="2">
        <f t="shared" si="2"/>
        <v>13625388.784500003</v>
      </c>
      <c r="K25" s="2">
        <f t="shared" si="3"/>
        <v>8629412.896850001</v>
      </c>
    </row>
    <row r="26" spans="1:11" ht="12.75">
      <c r="A26" t="s">
        <v>41</v>
      </c>
      <c r="B26" t="s">
        <v>14</v>
      </c>
      <c r="C26">
        <v>83984202.91</v>
      </c>
      <c r="D26">
        <v>21838878.83</v>
      </c>
      <c r="E26">
        <v>21836051.34</v>
      </c>
      <c r="F26">
        <v>0</v>
      </c>
      <c r="G26">
        <v>2827.49</v>
      </c>
      <c r="H26" s="2">
        <f t="shared" si="0"/>
        <v>21835892.7566</v>
      </c>
      <c r="I26" s="2">
        <f t="shared" si="1"/>
        <v>20576129.71295</v>
      </c>
      <c r="J26" s="2">
        <f t="shared" si="2"/>
        <v>12597630.4365</v>
      </c>
      <c r="K26" s="2">
        <f t="shared" si="3"/>
        <v>7978499.276449999</v>
      </c>
    </row>
    <row r="27" spans="1:11" ht="12.75">
      <c r="A27" t="s">
        <v>42</v>
      </c>
      <c r="B27" t="s">
        <v>43</v>
      </c>
      <c r="C27">
        <v>80708207.29</v>
      </c>
      <c r="D27">
        <v>20973274.73</v>
      </c>
      <c r="E27">
        <v>24707276.1</v>
      </c>
      <c r="F27">
        <v>3734001.37</v>
      </c>
      <c r="G27">
        <v>0</v>
      </c>
      <c r="H27" s="2">
        <f t="shared" si="0"/>
        <v>20984133.895400003</v>
      </c>
      <c r="I27" s="2">
        <f t="shared" si="1"/>
        <v>19773510.786050003</v>
      </c>
      <c r="J27" s="2">
        <f t="shared" si="2"/>
        <v>12106231.093500001</v>
      </c>
      <c r="K27" s="2">
        <f t="shared" si="3"/>
        <v>7667279.692550002</v>
      </c>
    </row>
    <row r="28" spans="1:11" ht="12.75">
      <c r="A28" t="s">
        <v>44</v>
      </c>
      <c r="B28" t="s">
        <v>12</v>
      </c>
      <c r="C28">
        <v>74568475.88</v>
      </c>
      <c r="D28">
        <v>19303593.64</v>
      </c>
      <c r="E28">
        <v>19303593.64</v>
      </c>
      <c r="F28">
        <v>0</v>
      </c>
      <c r="G28">
        <v>0</v>
      </c>
      <c r="H28" s="2">
        <f t="shared" si="0"/>
        <v>19387803.7288</v>
      </c>
      <c r="I28" s="2">
        <f t="shared" si="1"/>
        <v>18269276.5906</v>
      </c>
      <c r="J28" s="2">
        <f t="shared" si="2"/>
        <v>11185271.382</v>
      </c>
      <c r="K28" s="2">
        <f t="shared" si="3"/>
        <v>7084005.2086</v>
      </c>
    </row>
    <row r="29" spans="1:11" ht="12.75">
      <c r="A29" t="s">
        <v>45</v>
      </c>
      <c r="B29" t="s">
        <v>12</v>
      </c>
      <c r="C29">
        <v>73668987.85</v>
      </c>
      <c r="D29">
        <v>19153936.84</v>
      </c>
      <c r="E29">
        <v>19153936.84</v>
      </c>
      <c r="F29">
        <v>0</v>
      </c>
      <c r="G29">
        <v>0</v>
      </c>
      <c r="H29" s="2">
        <f t="shared" si="0"/>
        <v>19153936.841</v>
      </c>
      <c r="I29" s="2">
        <f t="shared" si="1"/>
        <v>18048902.02325</v>
      </c>
      <c r="J29" s="2">
        <f t="shared" si="2"/>
        <v>11050348.1775</v>
      </c>
      <c r="K29" s="2">
        <f t="shared" si="3"/>
        <v>6998553.845749998</v>
      </c>
    </row>
    <row r="30" spans="1:11" ht="12.75">
      <c r="A30" t="s">
        <v>46</v>
      </c>
      <c r="B30" t="s">
        <v>12</v>
      </c>
      <c r="C30">
        <v>73576844.61</v>
      </c>
      <c r="D30">
        <v>19125337.42</v>
      </c>
      <c r="E30">
        <v>20721581.7</v>
      </c>
      <c r="F30">
        <v>1596244.28</v>
      </c>
      <c r="G30">
        <v>0</v>
      </c>
      <c r="H30" s="2">
        <f t="shared" si="0"/>
        <v>19129979.5986</v>
      </c>
      <c r="I30" s="2">
        <f t="shared" si="1"/>
        <v>18026326.92945</v>
      </c>
      <c r="J30" s="2">
        <f t="shared" si="2"/>
        <v>11036526.6915</v>
      </c>
      <c r="K30" s="2">
        <f t="shared" si="3"/>
        <v>6989800.237950001</v>
      </c>
    </row>
    <row r="31" spans="1:11" ht="12.75">
      <c r="A31" t="s">
        <v>47</v>
      </c>
      <c r="B31" t="s">
        <v>38</v>
      </c>
      <c r="C31">
        <v>72818835.47</v>
      </c>
      <c r="D31">
        <v>18932642.53</v>
      </c>
      <c r="E31">
        <v>19020219.47</v>
      </c>
      <c r="F31">
        <v>87576.94</v>
      </c>
      <c r="G31">
        <v>0</v>
      </c>
      <c r="H31" s="2">
        <f t="shared" si="0"/>
        <v>18932897.2222</v>
      </c>
      <c r="I31" s="2">
        <f t="shared" si="1"/>
        <v>17840614.69015</v>
      </c>
      <c r="J31" s="2">
        <f t="shared" si="2"/>
        <v>10922825.3205</v>
      </c>
      <c r="K31" s="2">
        <f t="shared" si="3"/>
        <v>6917789.369650001</v>
      </c>
    </row>
    <row r="32" spans="1:11" ht="12.75">
      <c r="A32" t="s">
        <v>48</v>
      </c>
      <c r="B32" t="s">
        <v>12</v>
      </c>
      <c r="C32">
        <v>71487761.33</v>
      </c>
      <c r="D32">
        <v>18586817.95</v>
      </c>
      <c r="E32">
        <v>18586817.95</v>
      </c>
      <c r="F32">
        <v>0</v>
      </c>
      <c r="G32">
        <v>0</v>
      </c>
      <c r="H32" s="2">
        <f t="shared" si="0"/>
        <v>18586817.9458</v>
      </c>
      <c r="I32" s="2">
        <f t="shared" si="1"/>
        <v>17514501.525849998</v>
      </c>
      <c r="J32" s="2">
        <f t="shared" si="2"/>
        <v>10723164.199499998</v>
      </c>
      <c r="K32" s="2">
        <f t="shared" si="3"/>
        <v>6791337.32635</v>
      </c>
    </row>
    <row r="33" spans="1:11" ht="12.75">
      <c r="A33" t="s">
        <v>49</v>
      </c>
      <c r="B33" t="s">
        <v>12</v>
      </c>
      <c r="C33">
        <v>69052896.21</v>
      </c>
      <c r="D33">
        <v>17953753.01</v>
      </c>
      <c r="E33">
        <v>17953753</v>
      </c>
      <c r="F33">
        <v>0</v>
      </c>
      <c r="G33">
        <v>0</v>
      </c>
      <c r="H33" s="2">
        <f t="shared" si="0"/>
        <v>17953753.014599998</v>
      </c>
      <c r="I33" s="2">
        <f t="shared" si="1"/>
        <v>16917959.57145</v>
      </c>
      <c r="J33" s="2">
        <f t="shared" si="2"/>
        <v>10357934.431499999</v>
      </c>
      <c r="K33" s="2">
        <f t="shared" si="3"/>
        <v>6560025.13995</v>
      </c>
    </row>
    <row r="34" spans="1:11" ht="12.75">
      <c r="A34" t="s">
        <v>50</v>
      </c>
      <c r="B34" t="s">
        <v>12</v>
      </c>
      <c r="C34">
        <v>67175780.94</v>
      </c>
      <c r="D34">
        <v>17466249.13</v>
      </c>
      <c r="E34">
        <v>17438301.41</v>
      </c>
      <c r="F34">
        <v>0</v>
      </c>
      <c r="G34">
        <v>27947.72</v>
      </c>
      <c r="H34" s="2">
        <f aca="true" t="shared" si="4" ref="H34:H65">0.26*C34</f>
        <v>17465703.0444</v>
      </c>
      <c r="I34" s="2">
        <f aca="true" t="shared" si="5" ref="I34:I65">24.5/26*H34</f>
        <v>16458066.3303</v>
      </c>
      <c r="J34" s="2">
        <f aca="true" t="shared" si="6" ref="J34:J65">15/24.5*I34</f>
        <v>10076367.141</v>
      </c>
      <c r="K34" s="2">
        <f aca="true" t="shared" si="7" ref="K34:K65">I34-J34</f>
        <v>6381699.189299999</v>
      </c>
    </row>
    <row r="35" spans="1:11" ht="12.75">
      <c r="A35" t="s">
        <v>51</v>
      </c>
      <c r="B35" t="s">
        <v>12</v>
      </c>
      <c r="C35">
        <v>66738093.77</v>
      </c>
      <c r="D35">
        <v>17351904.38</v>
      </c>
      <c r="E35">
        <v>17351904.38</v>
      </c>
      <c r="F35">
        <v>0</v>
      </c>
      <c r="G35">
        <v>0</v>
      </c>
      <c r="H35" s="2">
        <f t="shared" si="4"/>
        <v>17351904.380200002</v>
      </c>
      <c r="I35" s="2">
        <f t="shared" si="5"/>
        <v>16350832.973650001</v>
      </c>
      <c r="J35" s="2">
        <f t="shared" si="6"/>
        <v>10010714.0655</v>
      </c>
      <c r="K35" s="2">
        <f t="shared" si="7"/>
        <v>6340118.9081500005</v>
      </c>
    </row>
    <row r="36" spans="1:11" ht="12.75">
      <c r="A36" t="s">
        <v>52</v>
      </c>
      <c r="B36" t="s">
        <v>53</v>
      </c>
      <c r="C36">
        <v>63111850.94</v>
      </c>
      <c r="D36">
        <v>16653212.23</v>
      </c>
      <c r="E36">
        <v>4159999.97</v>
      </c>
      <c r="F36">
        <v>0</v>
      </c>
      <c r="G36">
        <v>12493212.26</v>
      </c>
      <c r="H36" s="2">
        <f t="shared" si="4"/>
        <v>16409081.2444</v>
      </c>
      <c r="I36" s="2">
        <f t="shared" si="5"/>
        <v>15462403.4803</v>
      </c>
      <c r="J36" s="2">
        <f t="shared" si="6"/>
        <v>9466777.641</v>
      </c>
      <c r="K36" s="2">
        <f t="shared" si="7"/>
        <v>5995625.839299999</v>
      </c>
    </row>
    <row r="37" spans="1:11" ht="12.75">
      <c r="A37" t="s">
        <v>54</v>
      </c>
      <c r="B37" t="s">
        <v>14</v>
      </c>
      <c r="C37">
        <v>61307840.83</v>
      </c>
      <c r="D37">
        <v>15939132.55</v>
      </c>
      <c r="E37">
        <v>16250688.73</v>
      </c>
      <c r="F37">
        <v>311556.18</v>
      </c>
      <c r="G37">
        <v>0</v>
      </c>
      <c r="H37" s="2">
        <f t="shared" si="4"/>
        <v>15940038.6158</v>
      </c>
      <c r="I37" s="2">
        <f t="shared" si="5"/>
        <v>15020421.00335</v>
      </c>
      <c r="J37" s="2">
        <f t="shared" si="6"/>
        <v>9196176.1245</v>
      </c>
      <c r="K37" s="2">
        <f t="shared" si="7"/>
        <v>5824244.87885</v>
      </c>
    </row>
    <row r="38" spans="1:11" ht="12.75">
      <c r="A38" t="s">
        <v>55</v>
      </c>
      <c r="B38" t="s">
        <v>16</v>
      </c>
      <c r="C38">
        <v>60614621.67</v>
      </c>
      <c r="D38">
        <v>15723762.09</v>
      </c>
      <c r="E38">
        <v>15708682.13</v>
      </c>
      <c r="F38">
        <v>0</v>
      </c>
      <c r="G38">
        <v>15079.96</v>
      </c>
      <c r="H38" s="2">
        <f t="shared" si="4"/>
        <v>15759801.634200001</v>
      </c>
      <c r="I38" s="2">
        <f t="shared" si="5"/>
        <v>14850582.309150001</v>
      </c>
      <c r="J38" s="2">
        <f t="shared" si="6"/>
        <v>9092193.250500001</v>
      </c>
      <c r="K38" s="2">
        <f t="shared" si="7"/>
        <v>5758389.05865</v>
      </c>
    </row>
    <row r="39" spans="1:11" ht="12.75">
      <c r="A39" t="s">
        <v>56</v>
      </c>
      <c r="B39" t="s">
        <v>12</v>
      </c>
      <c r="C39">
        <v>59279564.87</v>
      </c>
      <c r="D39">
        <v>15375514.89</v>
      </c>
      <c r="E39">
        <v>15336712.95</v>
      </c>
      <c r="F39">
        <v>0</v>
      </c>
      <c r="G39">
        <v>38801.94</v>
      </c>
      <c r="H39" s="2">
        <f t="shared" si="4"/>
        <v>15412686.8662</v>
      </c>
      <c r="I39" s="2">
        <f t="shared" si="5"/>
        <v>14523493.39315</v>
      </c>
      <c r="J39" s="2">
        <f t="shared" si="6"/>
        <v>8891934.7305</v>
      </c>
      <c r="K39" s="2">
        <f t="shared" si="7"/>
        <v>5631558.66265</v>
      </c>
    </row>
    <row r="40" spans="1:11" ht="12.75">
      <c r="A40" t="s">
        <v>57</v>
      </c>
      <c r="B40" t="s">
        <v>12</v>
      </c>
      <c r="C40">
        <v>49844466.11</v>
      </c>
      <c r="D40">
        <v>12959561.19</v>
      </c>
      <c r="E40">
        <v>12959561.19</v>
      </c>
      <c r="F40">
        <v>0</v>
      </c>
      <c r="G40">
        <v>0</v>
      </c>
      <c r="H40" s="2">
        <f t="shared" si="4"/>
        <v>12959561.1886</v>
      </c>
      <c r="I40" s="2">
        <f t="shared" si="5"/>
        <v>12211894.19695</v>
      </c>
      <c r="J40" s="2">
        <f t="shared" si="6"/>
        <v>7476669.9165</v>
      </c>
      <c r="K40" s="2">
        <f t="shared" si="7"/>
        <v>4735224.2804499995</v>
      </c>
    </row>
    <row r="41" spans="1:11" ht="12.75">
      <c r="A41" t="s">
        <v>58</v>
      </c>
      <c r="B41" t="s">
        <v>59</v>
      </c>
      <c r="C41">
        <v>49499020.9</v>
      </c>
      <c r="D41">
        <v>12878996</v>
      </c>
      <c r="E41">
        <v>12405605.12</v>
      </c>
      <c r="F41">
        <v>0</v>
      </c>
      <c r="G41">
        <v>473390.88</v>
      </c>
      <c r="H41" s="2">
        <f t="shared" si="4"/>
        <v>12869745.434</v>
      </c>
      <c r="I41" s="2">
        <f t="shared" si="5"/>
        <v>12127260.1205</v>
      </c>
      <c r="J41" s="2">
        <f t="shared" si="6"/>
        <v>7424853.135000001</v>
      </c>
      <c r="K41" s="2">
        <f t="shared" si="7"/>
        <v>4702406.9854999995</v>
      </c>
    </row>
    <row r="42" spans="1:11" ht="12.75">
      <c r="A42" t="s">
        <v>60</v>
      </c>
      <c r="B42" t="s">
        <v>12</v>
      </c>
      <c r="C42">
        <v>47959918.5</v>
      </c>
      <c r="D42">
        <v>12423143.27</v>
      </c>
      <c r="E42">
        <v>12469578.81</v>
      </c>
      <c r="F42">
        <v>46435.54</v>
      </c>
      <c r="G42">
        <v>0</v>
      </c>
      <c r="H42" s="2">
        <f t="shared" si="4"/>
        <v>12469578.81</v>
      </c>
      <c r="I42" s="2">
        <f t="shared" si="5"/>
        <v>11750180.0325</v>
      </c>
      <c r="J42" s="2">
        <f t="shared" si="6"/>
        <v>7193987.775</v>
      </c>
      <c r="K42" s="2">
        <f t="shared" si="7"/>
        <v>4556192.2575</v>
      </c>
    </row>
    <row r="43" spans="1:11" ht="12.75">
      <c r="A43" t="s">
        <v>61</v>
      </c>
      <c r="B43" t="s">
        <v>62</v>
      </c>
      <c r="C43">
        <v>43735608.78</v>
      </c>
      <c r="D43">
        <v>11371257.04</v>
      </c>
      <c r="E43">
        <v>11371681.07</v>
      </c>
      <c r="F43">
        <v>424.03</v>
      </c>
      <c r="G43">
        <v>0</v>
      </c>
      <c r="H43" s="2">
        <f t="shared" si="4"/>
        <v>11371258.2828</v>
      </c>
      <c r="I43" s="2">
        <f t="shared" si="5"/>
        <v>10715224.1511</v>
      </c>
      <c r="J43" s="2">
        <f t="shared" si="6"/>
        <v>6560341.317000001</v>
      </c>
      <c r="K43" s="2">
        <f t="shared" si="7"/>
        <v>4154882.8340999996</v>
      </c>
    </row>
    <row r="44" spans="1:11" ht="12.75">
      <c r="A44" t="s">
        <v>63</v>
      </c>
      <c r="B44" t="s">
        <v>64</v>
      </c>
      <c r="C44">
        <v>43539766.13</v>
      </c>
      <c r="D44">
        <v>11283409.59</v>
      </c>
      <c r="E44">
        <v>13331201.23</v>
      </c>
      <c r="F44">
        <v>2047791.64</v>
      </c>
      <c r="G44">
        <v>0</v>
      </c>
      <c r="H44" s="2">
        <f t="shared" si="4"/>
        <v>11320339.1938</v>
      </c>
      <c r="I44" s="2">
        <f t="shared" si="5"/>
        <v>10667242.70185</v>
      </c>
      <c r="J44" s="2">
        <f t="shared" si="6"/>
        <v>6530964.919500001</v>
      </c>
      <c r="K44" s="2">
        <f t="shared" si="7"/>
        <v>4136277.78235</v>
      </c>
    </row>
    <row r="45" spans="1:11" ht="12.75">
      <c r="A45" t="s">
        <v>65</v>
      </c>
      <c r="B45" t="s">
        <v>12</v>
      </c>
      <c r="C45">
        <v>42968338.29</v>
      </c>
      <c r="D45">
        <v>11171767.96</v>
      </c>
      <c r="E45">
        <v>11171767.96</v>
      </c>
      <c r="F45">
        <v>0</v>
      </c>
      <c r="G45">
        <v>0</v>
      </c>
      <c r="H45" s="2">
        <f t="shared" si="4"/>
        <v>11171767.9554</v>
      </c>
      <c r="I45" s="2">
        <f t="shared" si="5"/>
        <v>10527242.88105</v>
      </c>
      <c r="J45" s="2">
        <f t="shared" si="6"/>
        <v>6445250.7435</v>
      </c>
      <c r="K45" s="2">
        <f t="shared" si="7"/>
        <v>4081992.13755</v>
      </c>
    </row>
    <row r="46" spans="1:11" ht="12.75">
      <c r="A46" t="s">
        <v>66</v>
      </c>
      <c r="B46" t="s">
        <v>12</v>
      </c>
      <c r="C46">
        <v>42486010.15</v>
      </c>
      <c r="D46">
        <v>11046362.64</v>
      </c>
      <c r="E46">
        <v>11046362.64</v>
      </c>
      <c r="F46">
        <v>0</v>
      </c>
      <c r="G46">
        <v>0</v>
      </c>
      <c r="H46" s="2">
        <f t="shared" si="4"/>
        <v>11046362.639</v>
      </c>
      <c r="I46" s="2">
        <f t="shared" si="5"/>
        <v>10409072.486750001</v>
      </c>
      <c r="J46" s="2">
        <f t="shared" si="6"/>
        <v>6372901.522500001</v>
      </c>
      <c r="K46" s="2">
        <f t="shared" si="7"/>
        <v>4036170.96425</v>
      </c>
    </row>
    <row r="47" spans="1:11" ht="12.75">
      <c r="A47" t="s">
        <v>67</v>
      </c>
      <c r="B47" t="s">
        <v>38</v>
      </c>
      <c r="C47">
        <v>41933491.52</v>
      </c>
      <c r="D47">
        <v>10902707.8</v>
      </c>
      <c r="E47">
        <v>10902707.8</v>
      </c>
      <c r="F47">
        <v>0</v>
      </c>
      <c r="G47">
        <v>0</v>
      </c>
      <c r="H47" s="2">
        <f t="shared" si="4"/>
        <v>10902707.795200001</v>
      </c>
      <c r="I47" s="2">
        <f t="shared" si="5"/>
        <v>10273705.422400001</v>
      </c>
      <c r="J47" s="2">
        <f t="shared" si="6"/>
        <v>6290023.728000001</v>
      </c>
      <c r="K47" s="2">
        <f t="shared" si="7"/>
        <v>3983681.6944000004</v>
      </c>
    </row>
    <row r="48" spans="1:11" ht="12.75">
      <c r="A48" t="s">
        <v>68</v>
      </c>
      <c r="B48" t="s">
        <v>38</v>
      </c>
      <c r="C48">
        <v>40611744.95</v>
      </c>
      <c r="D48">
        <v>10175801.3</v>
      </c>
      <c r="E48">
        <v>10273412.18</v>
      </c>
      <c r="F48">
        <v>97610.88</v>
      </c>
      <c r="G48">
        <v>0</v>
      </c>
      <c r="H48" s="2">
        <f t="shared" si="4"/>
        <v>10559053.687</v>
      </c>
      <c r="I48" s="2">
        <f t="shared" si="5"/>
        <v>9949877.51275</v>
      </c>
      <c r="J48" s="2">
        <f t="shared" si="6"/>
        <v>6091761.7425</v>
      </c>
      <c r="K48" s="2">
        <f t="shared" si="7"/>
        <v>3858115.77025</v>
      </c>
    </row>
    <row r="49" spans="1:11" ht="12.75">
      <c r="A49" t="s">
        <v>69</v>
      </c>
      <c r="B49" t="s">
        <v>12</v>
      </c>
      <c r="C49">
        <v>36161507.85</v>
      </c>
      <c r="D49">
        <v>9376077.66</v>
      </c>
      <c r="E49">
        <v>10983281.4</v>
      </c>
      <c r="F49">
        <v>1607203.74</v>
      </c>
      <c r="G49">
        <v>0</v>
      </c>
      <c r="H49" s="2">
        <f t="shared" si="4"/>
        <v>9401992.041000001</v>
      </c>
      <c r="I49" s="2">
        <f t="shared" si="5"/>
        <v>8859569.42325</v>
      </c>
      <c r="J49" s="2">
        <f t="shared" si="6"/>
        <v>5424226.1775</v>
      </c>
      <c r="K49" s="2">
        <f t="shared" si="7"/>
        <v>3435343.2457500007</v>
      </c>
    </row>
    <row r="50" spans="1:11" ht="12.75">
      <c r="A50" t="s">
        <v>70</v>
      </c>
      <c r="B50" t="s">
        <v>12</v>
      </c>
      <c r="C50">
        <v>34365562.14</v>
      </c>
      <c r="D50">
        <v>8935046.16</v>
      </c>
      <c r="E50">
        <v>8935046.16</v>
      </c>
      <c r="F50">
        <v>0</v>
      </c>
      <c r="G50">
        <v>0</v>
      </c>
      <c r="H50" s="2">
        <f t="shared" si="4"/>
        <v>8935046.1564</v>
      </c>
      <c r="I50" s="2">
        <f t="shared" si="5"/>
        <v>8419562.7243</v>
      </c>
      <c r="J50" s="2">
        <f t="shared" si="6"/>
        <v>5154834.321</v>
      </c>
      <c r="K50" s="2">
        <f t="shared" si="7"/>
        <v>3264728.4033000004</v>
      </c>
    </row>
    <row r="51" spans="1:11" ht="12.75">
      <c r="A51" t="s">
        <v>71</v>
      </c>
      <c r="B51" t="s">
        <v>12</v>
      </c>
      <c r="C51">
        <v>34253315.69</v>
      </c>
      <c r="D51">
        <v>8886463.18</v>
      </c>
      <c r="E51">
        <v>12999999.96</v>
      </c>
      <c r="F51">
        <v>4113536.78</v>
      </c>
      <c r="G51">
        <v>0</v>
      </c>
      <c r="H51" s="2">
        <f t="shared" si="4"/>
        <v>8905862.0794</v>
      </c>
      <c r="I51" s="2">
        <f t="shared" si="5"/>
        <v>8392062.34405</v>
      </c>
      <c r="J51" s="2">
        <f t="shared" si="6"/>
        <v>5137997.3535</v>
      </c>
      <c r="K51" s="2">
        <f t="shared" si="7"/>
        <v>3254064.9905499993</v>
      </c>
    </row>
    <row r="52" spans="1:11" ht="12.75">
      <c r="A52" t="s">
        <v>72</v>
      </c>
      <c r="B52" t="s">
        <v>73</v>
      </c>
      <c r="C52">
        <v>34050757.96</v>
      </c>
      <c r="D52">
        <v>8850534.95</v>
      </c>
      <c r="E52">
        <v>8853197.07</v>
      </c>
      <c r="F52">
        <v>2662.12</v>
      </c>
      <c r="G52">
        <v>0</v>
      </c>
      <c r="H52" s="2">
        <f t="shared" si="4"/>
        <v>8853197.069600001</v>
      </c>
      <c r="I52" s="2">
        <f t="shared" si="5"/>
        <v>8342435.700200001</v>
      </c>
      <c r="J52" s="2">
        <f t="shared" si="6"/>
        <v>5107613.694</v>
      </c>
      <c r="K52" s="2">
        <f t="shared" si="7"/>
        <v>3234822.0062000006</v>
      </c>
    </row>
    <row r="53" spans="1:11" ht="12.75">
      <c r="A53" t="s">
        <v>74</v>
      </c>
      <c r="B53" t="s">
        <v>75</v>
      </c>
      <c r="C53">
        <v>33895223.83</v>
      </c>
      <c r="D53">
        <v>8812758.2</v>
      </c>
      <c r="E53">
        <v>8812758.2</v>
      </c>
      <c r="F53">
        <v>0</v>
      </c>
      <c r="G53">
        <v>0</v>
      </c>
      <c r="H53" s="2">
        <f t="shared" si="4"/>
        <v>8812758.195799999</v>
      </c>
      <c r="I53" s="2">
        <f t="shared" si="5"/>
        <v>8304329.838349999</v>
      </c>
      <c r="J53" s="2">
        <f t="shared" si="6"/>
        <v>5084283.574499999</v>
      </c>
      <c r="K53" s="2">
        <f t="shared" si="7"/>
        <v>3220046.2638499998</v>
      </c>
    </row>
    <row r="54" spans="1:11" ht="12.75">
      <c r="A54" t="s">
        <v>76</v>
      </c>
      <c r="B54" t="s">
        <v>12</v>
      </c>
      <c r="C54">
        <v>33330888.76</v>
      </c>
      <c r="D54">
        <v>10497120.9</v>
      </c>
      <c r="E54">
        <v>38510.66</v>
      </c>
      <c r="F54">
        <v>0</v>
      </c>
      <c r="G54">
        <v>10458610.24</v>
      </c>
      <c r="H54" s="2">
        <f t="shared" si="4"/>
        <v>8666031.0776</v>
      </c>
      <c r="I54" s="2">
        <f t="shared" si="5"/>
        <v>8166067.7462</v>
      </c>
      <c r="J54" s="2">
        <f t="shared" si="6"/>
        <v>4999633.314</v>
      </c>
      <c r="K54" s="2">
        <f t="shared" si="7"/>
        <v>3166434.4321999997</v>
      </c>
    </row>
    <row r="55" spans="1:11" ht="12.75">
      <c r="A55" t="s">
        <v>77</v>
      </c>
      <c r="B55" t="s">
        <v>12</v>
      </c>
      <c r="C55">
        <v>33290603.13</v>
      </c>
      <c r="D55">
        <v>8645758.01</v>
      </c>
      <c r="E55">
        <v>8645758.01</v>
      </c>
      <c r="F55">
        <v>0</v>
      </c>
      <c r="G55">
        <v>0</v>
      </c>
      <c r="H55" s="2">
        <f t="shared" si="4"/>
        <v>8655556.8138</v>
      </c>
      <c r="I55" s="2">
        <f t="shared" si="5"/>
        <v>8156197.766849999</v>
      </c>
      <c r="J55" s="2">
        <f t="shared" si="6"/>
        <v>4993590.4695</v>
      </c>
      <c r="K55" s="2">
        <f t="shared" si="7"/>
        <v>3162607.2973499997</v>
      </c>
    </row>
    <row r="56" spans="1:11" ht="12.75">
      <c r="A56" t="s">
        <v>78</v>
      </c>
      <c r="B56" t="s">
        <v>14</v>
      </c>
      <c r="C56">
        <v>31839754.21</v>
      </c>
      <c r="D56">
        <v>8198932.09</v>
      </c>
      <c r="E56">
        <v>7728569.96</v>
      </c>
      <c r="F56">
        <v>0</v>
      </c>
      <c r="G56">
        <v>470362.13</v>
      </c>
      <c r="H56" s="2">
        <f t="shared" si="4"/>
        <v>8278336.0946</v>
      </c>
      <c r="I56" s="2">
        <f t="shared" si="5"/>
        <v>7800739.781450001</v>
      </c>
      <c r="J56" s="2">
        <f t="shared" si="6"/>
        <v>4775963.1315</v>
      </c>
      <c r="K56" s="2">
        <f t="shared" si="7"/>
        <v>3024776.6499500005</v>
      </c>
    </row>
    <row r="57" spans="1:11" ht="12.75">
      <c r="A57" t="s">
        <v>79</v>
      </c>
      <c r="B57" t="s">
        <v>12</v>
      </c>
      <c r="C57">
        <v>30523369.98</v>
      </c>
      <c r="D57">
        <v>0</v>
      </c>
      <c r="E57">
        <v>0</v>
      </c>
      <c r="F57">
        <v>0</v>
      </c>
      <c r="G57">
        <v>0</v>
      </c>
      <c r="H57" s="2">
        <f t="shared" si="4"/>
        <v>7936076.194800001</v>
      </c>
      <c r="I57" s="2">
        <f t="shared" si="5"/>
        <v>7478225.6451</v>
      </c>
      <c r="J57" s="2">
        <f t="shared" si="6"/>
        <v>4578505.497</v>
      </c>
      <c r="K57" s="2">
        <f t="shared" si="7"/>
        <v>2899720.1481</v>
      </c>
    </row>
    <row r="58" spans="1:11" ht="12.75">
      <c r="A58" t="s">
        <v>80</v>
      </c>
      <c r="B58" t="s">
        <v>81</v>
      </c>
      <c r="C58">
        <v>30434919.86</v>
      </c>
      <c r="D58">
        <v>7821494.43</v>
      </c>
      <c r="E58">
        <v>7913079.16</v>
      </c>
      <c r="F58">
        <v>91584.73</v>
      </c>
      <c r="G58">
        <v>0</v>
      </c>
      <c r="H58" s="2">
        <f t="shared" si="4"/>
        <v>7913079.163600001</v>
      </c>
      <c r="I58" s="2">
        <f t="shared" si="5"/>
        <v>7456555.3657</v>
      </c>
      <c r="J58" s="2">
        <f t="shared" si="6"/>
        <v>4565237.979</v>
      </c>
      <c r="K58" s="2">
        <f t="shared" si="7"/>
        <v>2891317.3866999997</v>
      </c>
    </row>
    <row r="59" spans="1:11" ht="12.75">
      <c r="A59" t="s">
        <v>82</v>
      </c>
      <c r="B59" t="s">
        <v>12</v>
      </c>
      <c r="C59">
        <v>29672297.47</v>
      </c>
      <c r="D59">
        <v>7714797.34</v>
      </c>
      <c r="E59">
        <v>7714797.34</v>
      </c>
      <c r="F59">
        <v>0</v>
      </c>
      <c r="G59">
        <v>0</v>
      </c>
      <c r="H59" s="2">
        <f t="shared" si="4"/>
        <v>7714797.3422</v>
      </c>
      <c r="I59" s="2">
        <f t="shared" si="5"/>
        <v>7269712.88015</v>
      </c>
      <c r="J59" s="2">
        <f t="shared" si="6"/>
        <v>4450844.6205</v>
      </c>
      <c r="K59" s="2">
        <f t="shared" si="7"/>
        <v>2818868.2596499994</v>
      </c>
    </row>
    <row r="60" spans="1:11" ht="12.75">
      <c r="A60" t="s">
        <v>83</v>
      </c>
      <c r="B60" t="s">
        <v>14</v>
      </c>
      <c r="C60">
        <v>29667469.8</v>
      </c>
      <c r="D60">
        <v>7711014.99</v>
      </c>
      <c r="E60">
        <v>8579999.97</v>
      </c>
      <c r="F60">
        <v>868984.98</v>
      </c>
      <c r="G60">
        <v>0</v>
      </c>
      <c r="H60" s="2">
        <f t="shared" si="4"/>
        <v>7713542.148</v>
      </c>
      <c r="I60" s="2">
        <f t="shared" si="5"/>
        <v>7268530.101</v>
      </c>
      <c r="J60" s="2">
        <f t="shared" si="6"/>
        <v>4450120.47</v>
      </c>
      <c r="K60" s="2">
        <f t="shared" si="7"/>
        <v>2818409.631</v>
      </c>
    </row>
    <row r="61" spans="1:11" ht="12.75">
      <c r="A61" t="s">
        <v>84</v>
      </c>
      <c r="B61" t="s">
        <v>85</v>
      </c>
      <c r="C61">
        <v>29546081.94</v>
      </c>
      <c r="D61">
        <v>7779795.89</v>
      </c>
      <c r="E61">
        <v>2774211.12</v>
      </c>
      <c r="F61">
        <v>0</v>
      </c>
      <c r="G61">
        <v>5005584.77</v>
      </c>
      <c r="H61" s="2">
        <f t="shared" si="4"/>
        <v>7681981.304400001</v>
      </c>
      <c r="I61" s="2">
        <f t="shared" si="5"/>
        <v>7238790.075300001</v>
      </c>
      <c r="J61" s="2">
        <f t="shared" si="6"/>
        <v>4431912.291</v>
      </c>
      <c r="K61" s="2">
        <f t="shared" si="7"/>
        <v>2806877.7843000004</v>
      </c>
    </row>
    <row r="62" spans="1:11" ht="12.75">
      <c r="A62" t="s">
        <v>86</v>
      </c>
      <c r="B62" t="s">
        <v>14</v>
      </c>
      <c r="C62">
        <v>29081197.35</v>
      </c>
      <c r="D62">
        <v>7504763.3</v>
      </c>
      <c r="E62">
        <v>7504763</v>
      </c>
      <c r="F62">
        <v>0</v>
      </c>
      <c r="G62">
        <v>0</v>
      </c>
      <c r="H62" s="2">
        <f t="shared" si="4"/>
        <v>7561111.311000001</v>
      </c>
      <c r="I62" s="2">
        <f t="shared" si="5"/>
        <v>7124893.35075</v>
      </c>
      <c r="J62" s="2">
        <f t="shared" si="6"/>
        <v>4362179.6025</v>
      </c>
      <c r="K62" s="2">
        <f t="shared" si="7"/>
        <v>2762713.74825</v>
      </c>
    </row>
    <row r="63" spans="1:11" ht="12.75">
      <c r="A63" t="s">
        <v>87</v>
      </c>
      <c r="B63" t="s">
        <v>28</v>
      </c>
      <c r="C63">
        <v>28631823.63</v>
      </c>
      <c r="D63">
        <v>7443312.44</v>
      </c>
      <c r="E63">
        <v>7774000</v>
      </c>
      <c r="F63">
        <v>330687.56</v>
      </c>
      <c r="G63">
        <v>0</v>
      </c>
      <c r="H63" s="2">
        <f t="shared" si="4"/>
        <v>7444274.1438</v>
      </c>
      <c r="I63" s="2">
        <f t="shared" si="5"/>
        <v>7014796.789349999</v>
      </c>
      <c r="J63" s="2">
        <f t="shared" si="6"/>
        <v>4294773.5445</v>
      </c>
      <c r="K63" s="2">
        <f t="shared" si="7"/>
        <v>2720023.2448499994</v>
      </c>
    </row>
    <row r="64" spans="1:11" ht="12.75">
      <c r="A64" t="s">
        <v>88</v>
      </c>
      <c r="B64" t="s">
        <v>12</v>
      </c>
      <c r="C64">
        <v>27631932.93</v>
      </c>
      <c r="D64">
        <v>7184302.56</v>
      </c>
      <c r="E64">
        <v>7184302.56</v>
      </c>
      <c r="F64">
        <v>0</v>
      </c>
      <c r="G64">
        <v>0</v>
      </c>
      <c r="H64" s="2">
        <f t="shared" si="4"/>
        <v>7184302.5618</v>
      </c>
      <c r="I64" s="2">
        <f t="shared" si="5"/>
        <v>6769823.56785</v>
      </c>
      <c r="J64" s="2">
        <f t="shared" si="6"/>
        <v>4144789.9395000003</v>
      </c>
      <c r="K64" s="2">
        <f t="shared" si="7"/>
        <v>2625033.62835</v>
      </c>
    </row>
    <row r="65" spans="1:11" ht="12.75">
      <c r="A65" t="s">
        <v>89</v>
      </c>
      <c r="B65" t="s">
        <v>90</v>
      </c>
      <c r="C65">
        <v>27473571.87</v>
      </c>
      <c r="D65">
        <v>7140907.87</v>
      </c>
      <c r="E65">
        <v>7636241.31</v>
      </c>
      <c r="F65">
        <v>495333.44</v>
      </c>
      <c r="G65">
        <v>0</v>
      </c>
      <c r="H65" s="2">
        <f t="shared" si="4"/>
        <v>7143128.6862</v>
      </c>
      <c r="I65" s="2">
        <f t="shared" si="5"/>
        <v>6731025.10815</v>
      </c>
      <c r="J65" s="2">
        <f t="shared" si="6"/>
        <v>4121035.7805</v>
      </c>
      <c r="K65" s="2">
        <f t="shared" si="7"/>
        <v>2609989.32765</v>
      </c>
    </row>
    <row r="66" spans="1:11" ht="12.75">
      <c r="A66" t="s">
        <v>91</v>
      </c>
      <c r="B66" t="s">
        <v>12</v>
      </c>
      <c r="C66">
        <v>27391963.96</v>
      </c>
      <c r="D66">
        <v>6819358.47</v>
      </c>
      <c r="E66">
        <v>7181522.76</v>
      </c>
      <c r="F66">
        <v>362164.29</v>
      </c>
      <c r="G66">
        <v>0</v>
      </c>
      <c r="H66" s="2">
        <f aca="true" t="shared" si="8" ref="H66:H101">0.26*C66</f>
        <v>7121910.629600001</v>
      </c>
      <c r="I66" s="2">
        <f aca="true" t="shared" si="9" ref="I66:I97">24.5/26*H66</f>
        <v>6711031.1702000005</v>
      </c>
      <c r="J66" s="2">
        <f aca="true" t="shared" si="10" ref="J66:J97">15/24.5*I66</f>
        <v>4108794.5940000005</v>
      </c>
      <c r="K66" s="2">
        <f aca="true" t="shared" si="11" ref="K66:K97">I66-J66</f>
        <v>2602236.5762</v>
      </c>
    </row>
    <row r="67" spans="1:11" ht="12.75">
      <c r="A67" t="s">
        <v>92</v>
      </c>
      <c r="B67" t="s">
        <v>38</v>
      </c>
      <c r="C67">
        <v>27371435.79</v>
      </c>
      <c r="D67">
        <v>7116562.39</v>
      </c>
      <c r="E67">
        <v>7120318.34</v>
      </c>
      <c r="F67">
        <v>3755.95</v>
      </c>
      <c r="G67">
        <v>0</v>
      </c>
      <c r="H67" s="2">
        <f t="shared" si="8"/>
        <v>7116573.3054</v>
      </c>
      <c r="I67" s="2">
        <f t="shared" si="9"/>
        <v>6706001.76855</v>
      </c>
      <c r="J67" s="2">
        <f t="shared" si="10"/>
        <v>4105715.3685000003</v>
      </c>
      <c r="K67" s="2">
        <f t="shared" si="11"/>
        <v>2600286.40005</v>
      </c>
    </row>
    <row r="68" spans="1:11" ht="12.75">
      <c r="A68" t="s">
        <v>93</v>
      </c>
      <c r="B68" t="s">
        <v>12</v>
      </c>
      <c r="C68">
        <v>27122885.71</v>
      </c>
      <c r="D68">
        <v>7051950.28</v>
      </c>
      <c r="E68">
        <v>7051950.28</v>
      </c>
      <c r="F68">
        <v>0</v>
      </c>
      <c r="G68">
        <v>0</v>
      </c>
      <c r="H68" s="2">
        <f t="shared" si="8"/>
        <v>7051950.284600001</v>
      </c>
      <c r="I68" s="2">
        <f t="shared" si="9"/>
        <v>6645106.998950001</v>
      </c>
      <c r="J68" s="2">
        <f t="shared" si="10"/>
        <v>4068432.8565000007</v>
      </c>
      <c r="K68" s="2">
        <f t="shared" si="11"/>
        <v>2576674.14245</v>
      </c>
    </row>
    <row r="69" spans="1:11" ht="12.75">
      <c r="A69" t="s">
        <v>94</v>
      </c>
      <c r="B69" t="s">
        <v>12</v>
      </c>
      <c r="C69">
        <v>26984413.56</v>
      </c>
      <c r="D69">
        <v>6940627.01</v>
      </c>
      <c r="E69">
        <v>9635600.1</v>
      </c>
      <c r="F69">
        <v>2694973.09</v>
      </c>
      <c r="G69">
        <v>0</v>
      </c>
      <c r="H69" s="2">
        <f t="shared" si="8"/>
        <v>7015947.5256</v>
      </c>
      <c r="I69" s="2">
        <f t="shared" si="9"/>
        <v>6611181.3222</v>
      </c>
      <c r="J69" s="2">
        <f t="shared" si="10"/>
        <v>4047662.0340000005</v>
      </c>
      <c r="K69" s="2">
        <f t="shared" si="11"/>
        <v>2563519.2882</v>
      </c>
    </row>
    <row r="70" spans="1:11" ht="12.75">
      <c r="A70" t="s">
        <v>95</v>
      </c>
      <c r="B70" t="s">
        <v>12</v>
      </c>
      <c r="C70">
        <v>26934567.96</v>
      </c>
      <c r="D70">
        <v>7002987.67</v>
      </c>
      <c r="E70">
        <v>7002987.67</v>
      </c>
      <c r="F70">
        <v>0</v>
      </c>
      <c r="G70">
        <v>0</v>
      </c>
      <c r="H70" s="2">
        <f t="shared" si="8"/>
        <v>7002987.669600001</v>
      </c>
      <c r="I70" s="2">
        <f t="shared" si="9"/>
        <v>6598969.1502</v>
      </c>
      <c r="J70" s="2">
        <f t="shared" si="10"/>
        <v>4040185.194</v>
      </c>
      <c r="K70" s="2">
        <f t="shared" si="11"/>
        <v>2558783.9562</v>
      </c>
    </row>
    <row r="71" spans="1:11" ht="12.75">
      <c r="A71" t="s">
        <v>96</v>
      </c>
      <c r="B71" t="s">
        <v>12</v>
      </c>
      <c r="C71">
        <v>26311229.67</v>
      </c>
      <c r="D71">
        <v>6840919.71</v>
      </c>
      <c r="E71">
        <v>6840919.71</v>
      </c>
      <c r="F71">
        <v>0</v>
      </c>
      <c r="G71">
        <v>0</v>
      </c>
      <c r="H71" s="2">
        <f t="shared" si="8"/>
        <v>6840919.7142</v>
      </c>
      <c r="I71" s="2">
        <f t="shared" si="9"/>
        <v>6446251.26915</v>
      </c>
      <c r="J71" s="2">
        <f t="shared" si="10"/>
        <v>3946684.4505000003</v>
      </c>
      <c r="K71" s="2">
        <f t="shared" si="11"/>
        <v>2499566.81865</v>
      </c>
    </row>
    <row r="72" spans="1:11" ht="12.75">
      <c r="A72" t="s">
        <v>97</v>
      </c>
      <c r="B72" t="s">
        <v>98</v>
      </c>
      <c r="C72">
        <v>26303628.2</v>
      </c>
      <c r="D72">
        <v>6838943.33</v>
      </c>
      <c r="E72">
        <v>6838943.33</v>
      </c>
      <c r="F72">
        <v>0</v>
      </c>
      <c r="G72">
        <v>0</v>
      </c>
      <c r="H72" s="2">
        <f t="shared" si="8"/>
        <v>6838943.332</v>
      </c>
      <c r="I72" s="2">
        <f t="shared" si="9"/>
        <v>6444388.909</v>
      </c>
      <c r="J72" s="2">
        <f t="shared" si="10"/>
        <v>3945544.23</v>
      </c>
      <c r="K72" s="2">
        <f t="shared" si="11"/>
        <v>2498844.679</v>
      </c>
    </row>
    <row r="73" spans="1:11" ht="12.75">
      <c r="A73" t="s">
        <v>99</v>
      </c>
      <c r="B73" t="s">
        <v>100</v>
      </c>
      <c r="C73">
        <v>26011448.86</v>
      </c>
      <c r="D73">
        <v>6758662.88</v>
      </c>
      <c r="E73">
        <v>8242000</v>
      </c>
      <c r="F73">
        <v>1483337.12</v>
      </c>
      <c r="G73">
        <v>0</v>
      </c>
      <c r="H73" s="2">
        <f t="shared" si="8"/>
        <v>6762976.7036</v>
      </c>
      <c r="I73" s="2">
        <f t="shared" si="9"/>
        <v>6372804.9706999995</v>
      </c>
      <c r="J73" s="2">
        <f t="shared" si="10"/>
        <v>3901717.329</v>
      </c>
      <c r="K73" s="2">
        <f t="shared" si="11"/>
        <v>2471087.6416999996</v>
      </c>
    </row>
    <row r="74" spans="1:11" ht="12.75">
      <c r="A74" t="s">
        <v>101</v>
      </c>
      <c r="B74" t="s">
        <v>64</v>
      </c>
      <c r="C74">
        <v>25599122.51</v>
      </c>
      <c r="D74">
        <v>4497703.47</v>
      </c>
      <c r="E74">
        <v>4191342.23</v>
      </c>
      <c r="F74">
        <v>0</v>
      </c>
      <c r="G74">
        <v>306361.24</v>
      </c>
      <c r="H74" s="2">
        <f t="shared" si="8"/>
        <v>6655771.852600001</v>
      </c>
      <c r="I74" s="2">
        <f t="shared" si="9"/>
        <v>6271785.014950001</v>
      </c>
      <c r="J74" s="2">
        <f t="shared" si="10"/>
        <v>3839868.3765000007</v>
      </c>
      <c r="K74" s="2">
        <f t="shared" si="11"/>
        <v>2431916.63845</v>
      </c>
    </row>
    <row r="75" spans="1:11" ht="12.75">
      <c r="A75" t="s">
        <v>102</v>
      </c>
      <c r="B75" t="s">
        <v>12</v>
      </c>
      <c r="C75">
        <v>25388523.07</v>
      </c>
      <c r="D75">
        <v>5544822.07</v>
      </c>
      <c r="E75">
        <v>5446559.16</v>
      </c>
      <c r="F75">
        <v>0</v>
      </c>
      <c r="G75">
        <v>98262.91</v>
      </c>
      <c r="H75" s="2">
        <f t="shared" si="8"/>
        <v>6601015.9982</v>
      </c>
      <c r="I75" s="2">
        <f t="shared" si="9"/>
        <v>6220188.15215</v>
      </c>
      <c r="J75" s="2">
        <f t="shared" si="10"/>
        <v>3808278.4605000005</v>
      </c>
      <c r="K75" s="2">
        <f t="shared" si="11"/>
        <v>2411909.69165</v>
      </c>
    </row>
    <row r="76" spans="1:11" ht="12.75">
      <c r="A76" t="s">
        <v>103</v>
      </c>
      <c r="B76" t="s">
        <v>38</v>
      </c>
      <c r="C76">
        <v>25013024.88</v>
      </c>
      <c r="D76">
        <v>6503386.47</v>
      </c>
      <c r="E76">
        <v>6503386.47</v>
      </c>
      <c r="F76">
        <v>0</v>
      </c>
      <c r="G76">
        <v>0</v>
      </c>
      <c r="H76" s="2">
        <f t="shared" si="8"/>
        <v>6503386.4688</v>
      </c>
      <c r="I76" s="2">
        <f t="shared" si="9"/>
        <v>6128191.0956</v>
      </c>
      <c r="J76" s="2">
        <f t="shared" si="10"/>
        <v>3751953.732</v>
      </c>
      <c r="K76" s="2">
        <f t="shared" si="11"/>
        <v>2376237.3636</v>
      </c>
    </row>
    <row r="77" spans="1:11" ht="12.75">
      <c r="A77" t="s">
        <v>104</v>
      </c>
      <c r="B77" t="s">
        <v>105</v>
      </c>
      <c r="C77">
        <v>24722448.82</v>
      </c>
      <c r="D77">
        <v>6207207.2</v>
      </c>
      <c r="E77">
        <v>6207207.2</v>
      </c>
      <c r="F77">
        <v>0</v>
      </c>
      <c r="G77">
        <v>0</v>
      </c>
      <c r="H77" s="2">
        <f t="shared" si="8"/>
        <v>6427836.693200001</v>
      </c>
      <c r="I77" s="2">
        <f t="shared" si="9"/>
        <v>6056999.9609</v>
      </c>
      <c r="J77" s="2">
        <f t="shared" si="10"/>
        <v>3708367.3230000003</v>
      </c>
      <c r="K77" s="2">
        <f t="shared" si="11"/>
        <v>2348632.6379</v>
      </c>
    </row>
    <row r="78" spans="1:11" ht="12.75">
      <c r="A78" t="s">
        <v>106</v>
      </c>
      <c r="B78" t="s">
        <v>12</v>
      </c>
      <c r="C78">
        <v>24681189.94</v>
      </c>
      <c r="D78">
        <v>6449274.69</v>
      </c>
      <c r="E78">
        <v>4803240</v>
      </c>
      <c r="F78">
        <v>0</v>
      </c>
      <c r="G78">
        <v>1646034.69</v>
      </c>
      <c r="H78" s="2">
        <f t="shared" si="8"/>
        <v>6417109.384400001</v>
      </c>
      <c r="I78" s="2">
        <f t="shared" si="9"/>
        <v>6046891.535300001</v>
      </c>
      <c r="J78" s="2">
        <f t="shared" si="10"/>
        <v>3702178.4910000004</v>
      </c>
      <c r="K78" s="2">
        <f t="shared" si="11"/>
        <v>2344713.0443</v>
      </c>
    </row>
    <row r="79" spans="1:11" ht="12.75">
      <c r="A79" t="s">
        <v>107</v>
      </c>
      <c r="B79" t="s">
        <v>108</v>
      </c>
      <c r="C79">
        <v>24654705.58</v>
      </c>
      <c r="D79">
        <v>6410223.45</v>
      </c>
      <c r="E79">
        <v>6410223.45</v>
      </c>
      <c r="F79">
        <v>0</v>
      </c>
      <c r="G79">
        <v>0</v>
      </c>
      <c r="H79" s="2">
        <f t="shared" si="8"/>
        <v>6410223.4508</v>
      </c>
      <c r="I79" s="2">
        <f t="shared" si="9"/>
        <v>6040402.867099999</v>
      </c>
      <c r="J79" s="2">
        <f t="shared" si="10"/>
        <v>3698205.837</v>
      </c>
      <c r="K79" s="2">
        <f t="shared" si="11"/>
        <v>2342197.0300999996</v>
      </c>
    </row>
    <row r="80" spans="1:11" ht="12.75">
      <c r="A80" t="s">
        <v>109</v>
      </c>
      <c r="B80" t="s">
        <v>110</v>
      </c>
      <c r="C80">
        <v>24593457.62</v>
      </c>
      <c r="D80">
        <v>6394326.84</v>
      </c>
      <c r="E80">
        <v>6392901.05</v>
      </c>
      <c r="F80">
        <v>0</v>
      </c>
      <c r="G80">
        <v>1425.79</v>
      </c>
      <c r="H80" s="2">
        <f t="shared" si="8"/>
        <v>6394298.9812</v>
      </c>
      <c r="I80" s="2">
        <f t="shared" si="9"/>
        <v>6025397.1169</v>
      </c>
      <c r="J80" s="2">
        <f t="shared" si="10"/>
        <v>3689018.643</v>
      </c>
      <c r="K80" s="2">
        <f t="shared" si="11"/>
        <v>2336378.4738999996</v>
      </c>
    </row>
    <row r="81" spans="1:11" ht="12.75">
      <c r="A81" t="s">
        <v>111</v>
      </c>
      <c r="B81" t="s">
        <v>12</v>
      </c>
      <c r="C81">
        <v>24385968.87</v>
      </c>
      <c r="D81">
        <v>6116168.64</v>
      </c>
      <c r="E81">
        <v>6335994.68</v>
      </c>
      <c r="F81">
        <v>219826.04</v>
      </c>
      <c r="G81">
        <v>0</v>
      </c>
      <c r="H81" s="2">
        <f t="shared" si="8"/>
        <v>6340351.9062</v>
      </c>
      <c r="I81" s="2">
        <f t="shared" si="9"/>
        <v>5974562.37315</v>
      </c>
      <c r="J81" s="2">
        <f t="shared" si="10"/>
        <v>3657895.3305</v>
      </c>
      <c r="K81" s="2">
        <f t="shared" si="11"/>
        <v>2316667.04265</v>
      </c>
    </row>
    <row r="82" spans="1:11" ht="12.75">
      <c r="A82" t="s">
        <v>112</v>
      </c>
      <c r="B82" t="s">
        <v>14</v>
      </c>
      <c r="C82">
        <v>24256316.61</v>
      </c>
      <c r="D82">
        <v>5776135.8</v>
      </c>
      <c r="E82">
        <v>6759999.96</v>
      </c>
      <c r="F82">
        <v>983864.16</v>
      </c>
      <c r="G82">
        <v>0</v>
      </c>
      <c r="H82" s="2">
        <f t="shared" si="8"/>
        <v>6306642.3186</v>
      </c>
      <c r="I82" s="2">
        <f t="shared" si="9"/>
        <v>5942797.569449999</v>
      </c>
      <c r="J82" s="2">
        <f t="shared" si="10"/>
        <v>3638447.4914999995</v>
      </c>
      <c r="K82" s="2">
        <f t="shared" si="11"/>
        <v>2304350.07795</v>
      </c>
    </row>
    <row r="83" spans="1:11" ht="12.75">
      <c r="A83" t="s">
        <v>113</v>
      </c>
      <c r="B83" t="s">
        <v>38</v>
      </c>
      <c r="C83">
        <v>24242861.61</v>
      </c>
      <c r="D83">
        <v>6257276.39</v>
      </c>
      <c r="E83">
        <v>6257397.22</v>
      </c>
      <c r="F83">
        <v>120.83</v>
      </c>
      <c r="G83">
        <v>0</v>
      </c>
      <c r="H83" s="2">
        <f t="shared" si="8"/>
        <v>6303144.0186</v>
      </c>
      <c r="I83" s="2">
        <f t="shared" si="9"/>
        <v>5939501.09445</v>
      </c>
      <c r="J83" s="2">
        <f t="shared" si="10"/>
        <v>3636429.2415</v>
      </c>
      <c r="K83" s="2">
        <f t="shared" si="11"/>
        <v>2303071.8529499997</v>
      </c>
    </row>
    <row r="84" spans="1:11" ht="12.75">
      <c r="A84" t="s">
        <v>114</v>
      </c>
      <c r="B84" t="s">
        <v>12</v>
      </c>
      <c r="C84">
        <v>23924658.03</v>
      </c>
      <c r="D84">
        <v>6220411.09</v>
      </c>
      <c r="E84">
        <v>6220411.09</v>
      </c>
      <c r="F84">
        <v>0</v>
      </c>
      <c r="G84">
        <v>0</v>
      </c>
      <c r="H84" s="2">
        <f t="shared" si="8"/>
        <v>6220411.087800001</v>
      </c>
      <c r="I84" s="2">
        <f t="shared" si="9"/>
        <v>5861541.2173500005</v>
      </c>
      <c r="J84" s="2">
        <f t="shared" si="10"/>
        <v>3588698.7045000005</v>
      </c>
      <c r="K84" s="2">
        <f t="shared" si="11"/>
        <v>2272842.51285</v>
      </c>
    </row>
    <row r="85" spans="1:11" ht="12.75">
      <c r="A85" t="s">
        <v>115</v>
      </c>
      <c r="B85" t="s">
        <v>12</v>
      </c>
      <c r="C85">
        <v>23895246.36</v>
      </c>
      <c r="D85">
        <v>6212741.06</v>
      </c>
      <c r="E85">
        <v>6220647.82</v>
      </c>
      <c r="F85">
        <v>7906.76</v>
      </c>
      <c r="G85">
        <v>0</v>
      </c>
      <c r="H85" s="2">
        <f t="shared" si="8"/>
        <v>6212764.0536</v>
      </c>
      <c r="I85" s="2">
        <f t="shared" si="9"/>
        <v>5854335.3582</v>
      </c>
      <c r="J85" s="2">
        <f t="shared" si="10"/>
        <v>3584286.954</v>
      </c>
      <c r="K85" s="2">
        <f t="shared" si="11"/>
        <v>2270048.4041999998</v>
      </c>
    </row>
    <row r="86" spans="1:11" ht="12.75">
      <c r="A86" t="s">
        <v>116</v>
      </c>
      <c r="B86" t="s">
        <v>14</v>
      </c>
      <c r="C86">
        <v>23458497.45</v>
      </c>
      <c r="D86">
        <v>6220769.97</v>
      </c>
      <c r="E86">
        <v>0</v>
      </c>
      <c r="F86">
        <v>0</v>
      </c>
      <c r="G86">
        <v>6220769.97</v>
      </c>
      <c r="H86" s="2">
        <f t="shared" si="8"/>
        <v>6099209.337</v>
      </c>
      <c r="I86" s="2">
        <f t="shared" si="9"/>
        <v>5747331.8752500005</v>
      </c>
      <c r="J86" s="2">
        <f t="shared" si="10"/>
        <v>3518774.6175</v>
      </c>
      <c r="K86" s="2">
        <f t="shared" si="11"/>
        <v>2228557.2577500003</v>
      </c>
    </row>
    <row r="87" spans="1:11" ht="12.75">
      <c r="A87" t="s">
        <v>117</v>
      </c>
      <c r="B87" t="s">
        <v>118</v>
      </c>
      <c r="C87">
        <v>23262998.9</v>
      </c>
      <c r="D87">
        <v>6048379.71</v>
      </c>
      <c r="E87">
        <v>6048379.71</v>
      </c>
      <c r="F87">
        <v>0</v>
      </c>
      <c r="G87">
        <v>0</v>
      </c>
      <c r="H87" s="2">
        <f t="shared" si="8"/>
        <v>6048379.714</v>
      </c>
      <c r="I87" s="2">
        <f t="shared" si="9"/>
        <v>5699434.7305</v>
      </c>
      <c r="J87" s="2">
        <f t="shared" si="10"/>
        <v>3489449.835</v>
      </c>
      <c r="K87" s="2">
        <f t="shared" si="11"/>
        <v>2209984.8954999996</v>
      </c>
    </row>
    <row r="88" spans="1:11" ht="12.75">
      <c r="A88" t="s">
        <v>119</v>
      </c>
      <c r="B88" t="s">
        <v>12</v>
      </c>
      <c r="C88">
        <v>23128188.53</v>
      </c>
      <c r="D88">
        <v>6012959.85</v>
      </c>
      <c r="E88">
        <v>6139899.96</v>
      </c>
      <c r="F88">
        <v>126940.11</v>
      </c>
      <c r="G88">
        <v>0</v>
      </c>
      <c r="H88" s="2">
        <f t="shared" si="8"/>
        <v>6013329.0178000005</v>
      </c>
      <c r="I88" s="2">
        <f t="shared" si="9"/>
        <v>5666406.189850001</v>
      </c>
      <c r="J88" s="2">
        <f t="shared" si="10"/>
        <v>3469228.2795000006</v>
      </c>
      <c r="K88" s="2">
        <f t="shared" si="11"/>
        <v>2197177.91035</v>
      </c>
    </row>
    <row r="89" spans="1:11" ht="12.75">
      <c r="A89" t="s">
        <v>120</v>
      </c>
      <c r="B89" t="s">
        <v>12</v>
      </c>
      <c r="C89">
        <v>22772108.94</v>
      </c>
      <c r="D89">
        <v>5920748.32</v>
      </c>
      <c r="E89">
        <v>5920748.32</v>
      </c>
      <c r="F89">
        <v>0</v>
      </c>
      <c r="G89">
        <v>0</v>
      </c>
      <c r="H89" s="2">
        <f t="shared" si="8"/>
        <v>5920748.3244</v>
      </c>
      <c r="I89" s="2">
        <f t="shared" si="9"/>
        <v>5579166.6903</v>
      </c>
      <c r="J89" s="2">
        <f t="shared" si="10"/>
        <v>3415816.341</v>
      </c>
      <c r="K89" s="2">
        <f t="shared" si="11"/>
        <v>2163350.3493</v>
      </c>
    </row>
    <row r="90" spans="1:11" ht="12.75">
      <c r="A90" t="s">
        <v>121</v>
      </c>
      <c r="B90" t="s">
        <v>12</v>
      </c>
      <c r="C90">
        <v>22380713.25</v>
      </c>
      <c r="D90">
        <v>5818985.45</v>
      </c>
      <c r="E90">
        <v>5818985.45</v>
      </c>
      <c r="F90">
        <v>0</v>
      </c>
      <c r="G90">
        <v>0</v>
      </c>
      <c r="H90" s="2">
        <f t="shared" si="8"/>
        <v>5818985.445</v>
      </c>
      <c r="I90" s="2">
        <f t="shared" si="9"/>
        <v>5483274.74625</v>
      </c>
      <c r="J90" s="2">
        <f t="shared" si="10"/>
        <v>3357106.9875</v>
      </c>
      <c r="K90" s="2">
        <f t="shared" si="11"/>
        <v>2126167.75875</v>
      </c>
    </row>
    <row r="91" spans="1:11" ht="12.75">
      <c r="A91" t="s">
        <v>122</v>
      </c>
      <c r="B91" t="s">
        <v>90</v>
      </c>
      <c r="C91">
        <v>22312792.6</v>
      </c>
      <c r="D91">
        <v>5801326.08</v>
      </c>
      <c r="E91">
        <v>5801326.08</v>
      </c>
      <c r="F91">
        <v>0</v>
      </c>
      <c r="G91">
        <v>0</v>
      </c>
      <c r="H91" s="2">
        <f t="shared" si="8"/>
        <v>5801326.076</v>
      </c>
      <c r="I91" s="2">
        <f t="shared" si="9"/>
        <v>5466634.187</v>
      </c>
      <c r="J91" s="2">
        <f t="shared" si="10"/>
        <v>3346918.89</v>
      </c>
      <c r="K91" s="2">
        <f t="shared" si="11"/>
        <v>2119715.297</v>
      </c>
    </row>
    <row r="92" spans="1:11" ht="12.75">
      <c r="A92" t="s">
        <v>123</v>
      </c>
      <c r="B92" t="s">
        <v>12</v>
      </c>
      <c r="C92">
        <v>22241041.4</v>
      </c>
      <c r="D92">
        <v>5782744.09</v>
      </c>
      <c r="E92">
        <v>5778991.69</v>
      </c>
      <c r="F92">
        <v>0</v>
      </c>
      <c r="G92">
        <v>3752.4</v>
      </c>
      <c r="H92" s="2">
        <f t="shared" si="8"/>
        <v>5782670.7639999995</v>
      </c>
      <c r="I92" s="2">
        <f t="shared" si="9"/>
        <v>5449055.142999999</v>
      </c>
      <c r="J92" s="2">
        <f t="shared" si="10"/>
        <v>3336156.2099999995</v>
      </c>
      <c r="K92" s="2">
        <f t="shared" si="11"/>
        <v>2112898.9329999997</v>
      </c>
    </row>
    <row r="93" spans="1:11" ht="12.75">
      <c r="A93" t="s">
        <v>124</v>
      </c>
      <c r="B93" t="s">
        <v>12</v>
      </c>
      <c r="C93">
        <v>22061406.94</v>
      </c>
      <c r="D93">
        <v>5735986.24</v>
      </c>
      <c r="E93">
        <v>5734940.14</v>
      </c>
      <c r="F93">
        <v>0</v>
      </c>
      <c r="G93">
        <v>1046.1</v>
      </c>
      <c r="H93" s="2">
        <f t="shared" si="8"/>
        <v>5735965.804400001</v>
      </c>
      <c r="I93" s="2">
        <f t="shared" si="9"/>
        <v>5405044.700300001</v>
      </c>
      <c r="J93" s="2">
        <f t="shared" si="10"/>
        <v>3309211.0410000007</v>
      </c>
      <c r="K93" s="2">
        <f t="shared" si="11"/>
        <v>2095833.6593</v>
      </c>
    </row>
    <row r="94" spans="1:11" ht="12.75">
      <c r="A94" t="s">
        <v>125</v>
      </c>
      <c r="B94" t="s">
        <v>126</v>
      </c>
      <c r="C94">
        <v>21550166.13</v>
      </c>
      <c r="D94">
        <v>5603030.33</v>
      </c>
      <c r="E94">
        <v>5607451.3</v>
      </c>
      <c r="F94">
        <v>4420.97</v>
      </c>
      <c r="G94">
        <v>0</v>
      </c>
      <c r="H94" s="2">
        <f t="shared" si="8"/>
        <v>5603043.1938</v>
      </c>
      <c r="I94" s="2">
        <f t="shared" si="9"/>
        <v>5279790.70185</v>
      </c>
      <c r="J94" s="2">
        <f t="shared" si="10"/>
        <v>3232524.9195</v>
      </c>
      <c r="K94" s="2">
        <f t="shared" si="11"/>
        <v>2047265.78235</v>
      </c>
    </row>
    <row r="95" spans="1:11" ht="12.75">
      <c r="A95" t="s">
        <v>127</v>
      </c>
      <c r="B95" t="s">
        <v>64</v>
      </c>
      <c r="C95">
        <v>21454673.84</v>
      </c>
      <c r="D95">
        <v>5444197.53</v>
      </c>
      <c r="E95">
        <v>5434000</v>
      </c>
      <c r="F95">
        <v>0</v>
      </c>
      <c r="G95">
        <v>10197.53</v>
      </c>
      <c r="H95" s="2">
        <f t="shared" si="8"/>
        <v>5578215.1984</v>
      </c>
      <c r="I95" s="2">
        <f t="shared" si="9"/>
        <v>5256395.0908</v>
      </c>
      <c r="J95" s="2">
        <f t="shared" si="10"/>
        <v>3218201.0760000004</v>
      </c>
      <c r="K95" s="2">
        <f t="shared" si="11"/>
        <v>2038194.0148</v>
      </c>
    </row>
    <row r="96" spans="1:11" ht="12.75">
      <c r="A96" t="s">
        <v>128</v>
      </c>
      <c r="B96" t="s">
        <v>12</v>
      </c>
      <c r="C96">
        <v>21399430.5</v>
      </c>
      <c r="D96">
        <v>5612454.5</v>
      </c>
      <c r="E96">
        <v>5612535.66</v>
      </c>
      <c r="F96">
        <v>81.16</v>
      </c>
      <c r="G96">
        <v>0</v>
      </c>
      <c r="H96" s="2">
        <f t="shared" si="8"/>
        <v>5563851.930000001</v>
      </c>
      <c r="I96" s="2">
        <f t="shared" si="9"/>
        <v>5242860.4725</v>
      </c>
      <c r="J96" s="2">
        <f t="shared" si="10"/>
        <v>3209914.575</v>
      </c>
      <c r="K96" s="2">
        <f t="shared" si="11"/>
        <v>2032945.8975</v>
      </c>
    </row>
    <row r="97" spans="1:11" ht="12.75">
      <c r="A97" t="s">
        <v>129</v>
      </c>
      <c r="B97" t="s">
        <v>12</v>
      </c>
      <c r="C97">
        <v>21135528.39</v>
      </c>
      <c r="D97">
        <v>5185947.14</v>
      </c>
      <c r="E97">
        <v>6673011.72</v>
      </c>
      <c r="F97">
        <v>1487064.58</v>
      </c>
      <c r="G97">
        <v>0</v>
      </c>
      <c r="H97" s="2">
        <f t="shared" si="8"/>
        <v>5495237.3814</v>
      </c>
      <c r="I97" s="2">
        <f t="shared" si="9"/>
        <v>5178204.45555</v>
      </c>
      <c r="J97" s="2">
        <f t="shared" si="10"/>
        <v>3170329.2585</v>
      </c>
      <c r="K97" s="2">
        <f t="shared" si="11"/>
        <v>2007875.19705</v>
      </c>
    </row>
    <row r="98" spans="1:11" ht="12.75">
      <c r="A98" t="s">
        <v>130</v>
      </c>
      <c r="B98" t="s">
        <v>12</v>
      </c>
      <c r="C98">
        <v>20773995.82</v>
      </c>
      <c r="D98">
        <v>5399303.62</v>
      </c>
      <c r="E98">
        <v>6064765.17</v>
      </c>
      <c r="F98">
        <v>665461.55</v>
      </c>
      <c r="G98">
        <v>0</v>
      </c>
      <c r="H98" s="2">
        <f t="shared" si="8"/>
        <v>5401238.9132</v>
      </c>
      <c r="I98" s="2">
        <f>24.5/26*H98</f>
        <v>5089628.9759</v>
      </c>
      <c r="J98" s="2">
        <f>15/24.5*I98</f>
        <v>3116099.373</v>
      </c>
      <c r="K98" s="2">
        <f>I98-J98</f>
        <v>1973529.6028999998</v>
      </c>
    </row>
    <row r="99" spans="1:11" ht="12.75">
      <c r="A99" t="s">
        <v>131</v>
      </c>
      <c r="B99" t="s">
        <v>14</v>
      </c>
      <c r="C99">
        <v>20733910.79</v>
      </c>
      <c r="D99">
        <v>5390816.81</v>
      </c>
      <c r="E99">
        <v>5390816.79</v>
      </c>
      <c r="F99">
        <v>0</v>
      </c>
      <c r="G99">
        <v>0</v>
      </c>
      <c r="H99" s="2">
        <f t="shared" si="8"/>
        <v>5390816.8054</v>
      </c>
      <c r="I99" s="2">
        <f>24.5/26*H99</f>
        <v>5079808.14355</v>
      </c>
      <c r="J99" s="2">
        <f>15/24.5*I99</f>
        <v>3110086.6185000003</v>
      </c>
      <c r="K99" s="2">
        <f>I99-J99</f>
        <v>1969721.5250499998</v>
      </c>
    </row>
    <row r="100" spans="1:11" ht="12.75">
      <c r="A100" t="s">
        <v>132</v>
      </c>
      <c r="B100" t="s">
        <v>16</v>
      </c>
      <c r="C100">
        <v>20369712.15</v>
      </c>
      <c r="D100">
        <v>5294537.41</v>
      </c>
      <c r="E100">
        <v>5840497.44</v>
      </c>
      <c r="F100">
        <v>545960.03</v>
      </c>
      <c r="G100">
        <v>0</v>
      </c>
      <c r="H100" s="2">
        <f t="shared" si="8"/>
        <v>5296125.159</v>
      </c>
      <c r="I100" s="2">
        <f>24.5/26*H100</f>
        <v>4990579.476749999</v>
      </c>
      <c r="J100" s="2">
        <f>15/24.5*I100</f>
        <v>3055456.8225</v>
      </c>
      <c r="K100" s="2">
        <f>I100-J100</f>
        <v>1935122.6542499997</v>
      </c>
    </row>
    <row r="101" spans="1:11" ht="12.75">
      <c r="A101" t="s">
        <v>133</v>
      </c>
      <c r="B101" t="s">
        <v>108</v>
      </c>
      <c r="C101">
        <v>20146660.61</v>
      </c>
      <c r="D101">
        <v>5238131.76</v>
      </c>
      <c r="E101">
        <v>5238131.74</v>
      </c>
      <c r="F101">
        <v>0</v>
      </c>
      <c r="G101">
        <v>0</v>
      </c>
      <c r="H101" s="2">
        <f t="shared" si="8"/>
        <v>5238131.7586</v>
      </c>
      <c r="I101" s="2">
        <f>24.5/26*H101</f>
        <v>4935931.849450001</v>
      </c>
      <c r="J101" s="2">
        <f>15/24.5*I101</f>
        <v>3021999.0915000006</v>
      </c>
      <c r="K101" s="2">
        <f>I101-J101</f>
        <v>1913932.75795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Roman,Normaali"&amp;12&amp;A</oddHeader>
    <oddFooter>&amp;C&amp;"Times New Roman,Normaali"&amp;12Sivu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Sihvonen Lauri</dc:creator>
  <cp:keywords/>
  <dc:description/>
  <cp:lastModifiedBy>Sihvonen Lauri</cp:lastModifiedBy>
  <dcterms:created xsi:type="dcterms:W3CDTF">2013-03-13T13:14:13Z</dcterms:created>
  <dcterms:modified xsi:type="dcterms:W3CDTF">2013-03-13T13:14:13Z</dcterms:modified>
  <cp:category/>
  <cp:version/>
  <cp:contentType/>
  <cp:contentStatus/>
</cp:coreProperties>
</file>